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업무폴더\모의고사\60회대비모의고사\2차\"/>
    </mc:Choice>
  </mc:AlternateContent>
  <xr:revisionPtr revIDLastSave="0" documentId="13_ncr:1_{71D44026-9B34-4681-BEDC-33C278FA64A1}" xr6:coauthVersionLast="47" xr6:coauthVersionMax="47" xr10:uidLastSave="{00000000-0000-0000-0000-000000000000}"/>
  <bookViews>
    <workbookView xWindow="-120" yWindow="-120" windowWidth="38640" windowHeight="21240" xr2:uid="{8285149A-4ECC-412F-AB7E-11852A5A0DCD}"/>
  </bookViews>
  <sheets>
    <sheet name="전체통계표" sheetId="7" r:id="rId1"/>
    <sheet name="특허법통계표" sheetId="2" r:id="rId2"/>
    <sheet name="상표법통계표" sheetId="10" r:id="rId3"/>
    <sheet name="민사소송법통계표" sheetId="1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7" l="1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5" i="7"/>
  <c r="I24" i="7"/>
  <c r="I27" i="7"/>
  <c r="I28" i="7"/>
  <c r="I5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I16" i="7" s="1"/>
  <c r="G15" i="7"/>
  <c r="I15" i="7" s="1"/>
  <c r="G14" i="7"/>
  <c r="I14" i="7" s="1"/>
  <c r="G13" i="7"/>
  <c r="I13" i="7" s="1"/>
  <c r="G12" i="7"/>
  <c r="I12" i="7" s="1"/>
  <c r="G11" i="7"/>
  <c r="I11" i="7" s="1"/>
  <c r="G10" i="7"/>
  <c r="I10" i="7" s="1"/>
  <c r="G9" i="7"/>
  <c r="I9" i="7" s="1"/>
  <c r="G8" i="7"/>
  <c r="I8" i="7" s="1"/>
  <c r="G7" i="7"/>
  <c r="I7" i="7" s="1"/>
  <c r="G6" i="7"/>
  <c r="I6" i="7" s="1"/>
  <c r="G5" i="7"/>
  <c r="I19" i="7" s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0" i="7" l="1"/>
  <c r="I25" i="7"/>
  <c r="I23" i="7"/>
  <c r="I18" i="7"/>
  <c r="I21" i="7"/>
  <c r="I26" i="7"/>
  <c r="I17" i="7"/>
  <c r="I22" i="7"/>
  <c r="J28" i="7"/>
  <c r="J20" i="10"/>
  <c r="K20" i="10" s="1"/>
  <c r="U16" i="2"/>
  <c r="J12" i="10"/>
  <c r="K12" i="10" s="1"/>
  <c r="J11" i="10"/>
  <c r="K11" i="10" s="1"/>
  <c r="J10" i="10"/>
  <c r="K10" i="10" s="1"/>
  <c r="J9" i="10"/>
  <c r="K9" i="10" s="1"/>
  <c r="J8" i="10"/>
  <c r="K8" i="10" s="1"/>
  <c r="J7" i="10"/>
  <c r="K7" i="10" s="1"/>
  <c r="J6" i="10"/>
  <c r="K6" i="10" s="1"/>
  <c r="J5" i="10"/>
  <c r="K5" i="10" s="1"/>
  <c r="J25" i="11" l="1"/>
  <c r="K25" i="11" s="1"/>
  <c r="U6" i="11"/>
  <c r="U30" i="11"/>
  <c r="U27" i="11"/>
  <c r="U7" i="11"/>
  <c r="U31" i="11"/>
  <c r="U8" i="11"/>
  <c r="U32" i="11"/>
  <c r="U33" i="11"/>
  <c r="U34" i="11"/>
  <c r="U9" i="11"/>
  <c r="U28" i="11"/>
  <c r="U10" i="11"/>
  <c r="U11" i="11"/>
  <c r="U35" i="11"/>
  <c r="U12" i="11"/>
  <c r="U36" i="11"/>
  <c r="U13" i="11"/>
  <c r="U37" i="11"/>
  <c r="U14" i="11"/>
  <c r="U38" i="11"/>
  <c r="U15" i="11"/>
  <c r="U39" i="11"/>
  <c r="U26" i="11"/>
  <c r="U16" i="11"/>
  <c r="U40" i="11"/>
  <c r="U17" i="11"/>
  <c r="U5" i="11"/>
  <c r="V5" i="11" s="1"/>
  <c r="U18" i="11"/>
  <c r="U19" i="11"/>
  <c r="U20" i="11"/>
  <c r="U21" i="11"/>
  <c r="U22" i="11"/>
  <c r="U23" i="11"/>
  <c r="U24" i="11"/>
  <c r="U25" i="11"/>
  <c r="U29" i="11"/>
  <c r="J18" i="10"/>
  <c r="K18" i="10" s="1"/>
  <c r="J28" i="10"/>
  <c r="K28" i="10" s="1"/>
  <c r="J14" i="10"/>
  <c r="K14" i="10" s="1"/>
  <c r="J17" i="10"/>
  <c r="K17" i="10" s="1"/>
  <c r="J19" i="10"/>
  <c r="K19" i="10" s="1"/>
  <c r="J25" i="10"/>
  <c r="K25" i="10" s="1"/>
  <c r="J21" i="10"/>
  <c r="K21" i="10" s="1"/>
  <c r="J26" i="10"/>
  <c r="K26" i="10" s="1"/>
  <c r="U18" i="10"/>
  <c r="U19" i="10"/>
  <c r="U20" i="10"/>
  <c r="U16" i="10"/>
  <c r="U21" i="10"/>
  <c r="U22" i="10"/>
  <c r="U23" i="10"/>
  <c r="U24" i="10"/>
  <c r="U25" i="10"/>
  <c r="U26" i="10"/>
  <c r="U27" i="10"/>
  <c r="U28" i="10"/>
  <c r="U29" i="10"/>
  <c r="U6" i="10"/>
  <c r="U30" i="10"/>
  <c r="U7" i="10"/>
  <c r="U31" i="10"/>
  <c r="U40" i="10"/>
  <c r="U8" i="10"/>
  <c r="U32" i="10"/>
  <c r="U9" i="10"/>
  <c r="U33" i="10"/>
  <c r="U10" i="10"/>
  <c r="U34" i="10"/>
  <c r="U17" i="10"/>
  <c r="U11" i="10"/>
  <c r="U35" i="10"/>
  <c r="U12" i="10"/>
  <c r="U36" i="10"/>
  <c r="U13" i="10"/>
  <c r="U37" i="10"/>
  <c r="U5" i="10"/>
  <c r="V5" i="10" s="1"/>
  <c r="U14" i="10"/>
  <c r="U38" i="10"/>
  <c r="U15" i="10"/>
  <c r="U39" i="10"/>
  <c r="U20" i="2"/>
  <c r="U7" i="2"/>
  <c r="U30" i="2"/>
  <c r="U31" i="2"/>
  <c r="U8" i="2"/>
  <c r="U32" i="2"/>
  <c r="U9" i="2"/>
  <c r="U33" i="2"/>
  <c r="U40" i="2"/>
  <c r="U17" i="2"/>
  <c r="U18" i="2"/>
  <c r="U19" i="2"/>
  <c r="J14" i="2"/>
  <c r="K14" i="2" s="1"/>
  <c r="U34" i="2"/>
  <c r="U10" i="2"/>
  <c r="U11" i="2"/>
  <c r="U35" i="2"/>
  <c r="U12" i="2"/>
  <c r="U36" i="2"/>
  <c r="U13" i="2"/>
  <c r="U37" i="2"/>
  <c r="U14" i="2"/>
  <c r="U38" i="2"/>
  <c r="U15" i="2"/>
  <c r="U39" i="2"/>
  <c r="U5" i="2"/>
  <c r="V5" i="2" s="1"/>
  <c r="U21" i="2"/>
  <c r="U22" i="2"/>
  <c r="U23" i="2"/>
  <c r="U24" i="2"/>
  <c r="U25" i="2"/>
  <c r="U26" i="2"/>
  <c r="U27" i="2"/>
  <c r="U28" i="2"/>
  <c r="U29" i="2"/>
  <c r="U6" i="2"/>
  <c r="T43" i="7"/>
  <c r="J13" i="11"/>
  <c r="K13" i="11" s="1"/>
  <c r="J12" i="11"/>
  <c r="K12" i="11" s="1"/>
  <c r="J18" i="11"/>
  <c r="K18" i="11" s="1"/>
  <c r="J5" i="11"/>
  <c r="K5" i="11" s="1"/>
  <c r="J15" i="10"/>
  <c r="K15" i="10" s="1"/>
  <c r="J13" i="10"/>
  <c r="K13" i="10" s="1"/>
  <c r="J16" i="10"/>
  <c r="K16" i="10" s="1"/>
  <c r="U43" i="10"/>
  <c r="J22" i="10"/>
  <c r="K22" i="10" s="1"/>
  <c r="J23" i="10"/>
  <c r="K23" i="10" s="1"/>
  <c r="J24" i="10"/>
  <c r="K24" i="10" s="1"/>
  <c r="J21" i="2"/>
  <c r="K21" i="2" s="1"/>
  <c r="J25" i="2"/>
  <c r="K25" i="2" s="1"/>
  <c r="J24" i="2"/>
  <c r="K24" i="2" s="1"/>
  <c r="J15" i="7"/>
  <c r="J14" i="7"/>
  <c r="J27" i="7"/>
  <c r="J8" i="7"/>
  <c r="J9" i="7"/>
  <c r="J6" i="7"/>
  <c r="J11" i="7"/>
  <c r="J7" i="7"/>
  <c r="J5" i="7"/>
  <c r="J26" i="7"/>
  <c r="J25" i="7"/>
  <c r="J24" i="7"/>
  <c r="J22" i="7"/>
  <c r="J21" i="7"/>
  <c r="J20" i="7"/>
  <c r="J19" i="7"/>
  <c r="J12" i="7"/>
  <c r="J10" i="7"/>
  <c r="J18" i="7"/>
  <c r="J13" i="7"/>
  <c r="J23" i="7"/>
  <c r="J17" i="7"/>
  <c r="J16" i="7"/>
  <c r="J7" i="2"/>
  <c r="K7" i="2" s="1"/>
  <c r="J5" i="2"/>
  <c r="K5" i="2" s="1"/>
  <c r="U43" i="2"/>
  <c r="J15" i="2"/>
  <c r="K15" i="2" s="1"/>
  <c r="J28" i="2"/>
  <c r="K28" i="2" s="1"/>
  <c r="J13" i="2"/>
  <c r="K13" i="2" s="1"/>
  <c r="J10" i="2"/>
  <c r="K10" i="2" s="1"/>
  <c r="J8" i="2"/>
  <c r="K8" i="2" s="1"/>
  <c r="J23" i="2"/>
  <c r="K23" i="2" s="1"/>
  <c r="J7" i="11"/>
  <c r="K7" i="11" s="1"/>
  <c r="J17" i="11"/>
  <c r="K17" i="11" s="1"/>
  <c r="J28" i="11"/>
  <c r="K28" i="11" s="1"/>
  <c r="J19" i="11"/>
  <c r="K19" i="11" s="1"/>
  <c r="U43" i="11"/>
  <c r="J6" i="11"/>
  <c r="K6" i="11" s="1"/>
  <c r="J24" i="11"/>
  <c r="K24" i="11" s="1"/>
  <c r="J26" i="11"/>
  <c r="K26" i="11" s="1"/>
  <c r="J27" i="11"/>
  <c r="K27" i="11" s="1"/>
  <c r="J20" i="11"/>
  <c r="K20" i="11" s="1"/>
  <c r="J6" i="2"/>
  <c r="K6" i="2" s="1"/>
  <c r="J26" i="2"/>
  <c r="K26" i="2" s="1"/>
  <c r="J12" i="2"/>
  <c r="K12" i="2" s="1"/>
  <c r="J20" i="2"/>
  <c r="K20" i="2" s="1"/>
  <c r="J9" i="2"/>
  <c r="K9" i="2" s="1"/>
  <c r="J16" i="2"/>
  <c r="K16" i="2" s="1"/>
  <c r="J27" i="2"/>
  <c r="K27" i="2" s="1"/>
  <c r="J17" i="2"/>
  <c r="K17" i="2" s="1"/>
  <c r="J11" i="2"/>
  <c r="K11" i="2" s="1"/>
  <c r="J18" i="2"/>
  <c r="K18" i="2" s="1"/>
  <c r="J22" i="2"/>
  <c r="K22" i="2" s="1"/>
  <c r="J19" i="2"/>
  <c r="K19" i="2" s="1"/>
  <c r="J14" i="11"/>
  <c r="K14" i="11" s="1"/>
  <c r="J21" i="11"/>
  <c r="K21" i="11" s="1"/>
  <c r="J15" i="11"/>
  <c r="K15" i="11" s="1"/>
  <c r="J10" i="11"/>
  <c r="K10" i="11" s="1"/>
  <c r="J9" i="11"/>
  <c r="K9" i="11" s="1"/>
  <c r="J23" i="11"/>
  <c r="K23" i="11" s="1"/>
  <c r="J22" i="11"/>
  <c r="K22" i="11" s="1"/>
  <c r="J11" i="11"/>
  <c r="K11" i="11" s="1"/>
  <c r="J16" i="11"/>
  <c r="K16" i="11" s="1"/>
  <c r="J8" i="11"/>
  <c r="K8" i="11" s="1"/>
  <c r="J27" i="10"/>
  <c r="K27" i="10" s="1"/>
  <c r="U5" i="7"/>
  <c r="V6" i="10" l="1"/>
  <c r="V7" i="10" s="1"/>
  <c r="V8" i="10" s="1"/>
  <c r="V9" i="10" s="1"/>
  <c r="V10" i="10" s="1"/>
  <c r="V11" i="10" s="1"/>
  <c r="V12" i="10" s="1"/>
  <c r="V13" i="10" s="1"/>
  <c r="V14" i="10" s="1"/>
  <c r="V15" i="10" s="1"/>
  <c r="V16" i="10" s="1"/>
  <c r="V17" i="10" s="1"/>
  <c r="V18" i="10" s="1"/>
  <c r="V19" i="10" s="1"/>
  <c r="V20" i="10" s="1"/>
  <c r="V21" i="10" s="1"/>
  <c r="V22" i="10" s="1"/>
  <c r="V23" i="10" s="1"/>
  <c r="V24" i="10" s="1"/>
  <c r="V25" i="10" s="1"/>
  <c r="V26" i="10" s="1"/>
  <c r="V27" i="10" s="1"/>
  <c r="V28" i="10" s="1"/>
  <c r="V29" i="10" s="1"/>
  <c r="V30" i="10" s="1"/>
  <c r="V31" i="10" s="1"/>
  <c r="V32" i="10" s="1"/>
  <c r="V33" i="10" s="1"/>
  <c r="V34" i="10" s="1"/>
  <c r="V35" i="10" s="1"/>
  <c r="V36" i="10" s="1"/>
  <c r="V37" i="10" s="1"/>
  <c r="V38" i="10" s="1"/>
  <c r="V39" i="10" s="1"/>
  <c r="V40" i="10" s="1"/>
  <c r="V6" i="2"/>
  <c r="V6" i="11"/>
  <c r="V7" i="11" s="1"/>
  <c r="V8" i="11" s="1"/>
  <c r="V9" i="11" s="1"/>
  <c r="V10" i="11" s="1"/>
  <c r="V11" i="11" s="1"/>
  <c r="V12" i="11" s="1"/>
  <c r="V13" i="11" s="1"/>
  <c r="V14" i="11" s="1"/>
  <c r="V15" i="11" s="1"/>
  <c r="V16" i="11" s="1"/>
  <c r="V17" i="11" s="1"/>
  <c r="V18" i="11" s="1"/>
  <c r="V19" i="11" s="1"/>
  <c r="V20" i="11" s="1"/>
  <c r="V21" i="11" s="1"/>
  <c r="V22" i="11" s="1"/>
  <c r="V23" i="11" s="1"/>
  <c r="V24" i="11" s="1"/>
  <c r="V25" i="11" s="1"/>
  <c r="V26" i="11" s="1"/>
  <c r="V27" i="11" s="1"/>
  <c r="V28" i="11" s="1"/>
  <c r="V29" i="11" s="1"/>
  <c r="V30" i="11" s="1"/>
  <c r="V31" i="11" s="1"/>
  <c r="V32" i="11" s="1"/>
  <c r="V33" i="11" s="1"/>
  <c r="V34" i="11" s="1"/>
  <c r="V35" i="11" s="1"/>
  <c r="V36" i="11" s="1"/>
  <c r="V37" i="11" s="1"/>
  <c r="V38" i="11" s="1"/>
  <c r="V39" i="11" s="1"/>
  <c r="V40" i="11" s="1"/>
  <c r="U42" i="10"/>
  <c r="U42" i="2"/>
  <c r="V7" i="2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U42" i="11"/>
  <c r="U6" i="7"/>
  <c r="U7" i="7" s="1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21" i="7" s="1"/>
  <c r="U22" i="7" s="1"/>
  <c r="U23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U34" i="7" s="1"/>
  <c r="U35" i="7" s="1"/>
  <c r="U36" i="7" s="1"/>
  <c r="U37" i="7" s="1"/>
  <c r="U38" i="7" s="1"/>
  <c r="U39" i="7" s="1"/>
  <c r="U40" i="7" s="1"/>
  <c r="T42" i="7"/>
</calcChain>
</file>

<file path=xl/sharedStrings.xml><?xml version="1.0" encoding="utf-8"?>
<sst xmlns="http://schemas.openxmlformats.org/spreadsheetml/2006/main" count="172" uniqueCount="50">
  <si>
    <t>점</t>
    <phoneticPr fontId="3" type="noConversion"/>
  </si>
  <si>
    <t>최고점수</t>
    <phoneticPr fontId="3" type="noConversion"/>
  </si>
  <si>
    <t>평균점수</t>
    <phoneticPr fontId="3" type="noConversion"/>
  </si>
  <si>
    <t>명</t>
    <phoneticPr fontId="3" type="noConversion"/>
  </si>
  <si>
    <t>응시인원</t>
    <phoneticPr fontId="3" type="noConversion"/>
  </si>
  <si>
    <t>석차</t>
    <phoneticPr fontId="7" type="noConversion"/>
  </si>
  <si>
    <t>인원</t>
    <phoneticPr fontId="1" type="noConversion"/>
  </si>
  <si>
    <t xml:space="preserve">점수 </t>
    <phoneticPr fontId="7" type="noConversion"/>
  </si>
  <si>
    <t>상위 %</t>
    <phoneticPr fontId="3" type="noConversion"/>
  </si>
  <si>
    <t>총점 성적순</t>
    <phoneticPr fontId="3" type="noConversion"/>
  </si>
  <si>
    <t>총점</t>
    <phoneticPr fontId="3" type="noConversion"/>
  </si>
  <si>
    <t>수험번호</t>
    <phoneticPr fontId="3" type="noConversion"/>
  </si>
  <si>
    <t>평균</t>
    <phoneticPr fontId="1" type="noConversion"/>
  </si>
  <si>
    <t>특허법</t>
    <phoneticPr fontId="3" type="noConversion"/>
  </si>
  <si>
    <t>haggoom</t>
  </si>
  <si>
    <t>sci1215</t>
  </si>
  <si>
    <t>ttlsel02</t>
  </si>
  <si>
    <t>cltkgkdk</t>
  </si>
  <si>
    <t>eightxmas</t>
  </si>
  <si>
    <t>mindam99</t>
  </si>
  <si>
    <t>bumlj8s</t>
  </si>
  <si>
    <t>damha</t>
  </si>
  <si>
    <t>jeongj61</t>
  </si>
  <si>
    <t>utawa</t>
  </si>
  <si>
    <t>storm1529</t>
  </si>
  <si>
    <t>kihoon159</t>
  </si>
  <si>
    <t>kmj000809</t>
  </si>
  <si>
    <t>keehu7914</t>
  </si>
  <si>
    <t>dldmswosms</t>
  </si>
  <si>
    <t>alscjf1019</t>
  </si>
  <si>
    <t>hong0dug</t>
  </si>
  <si>
    <t>상표법</t>
    <phoneticPr fontId="3" type="noConversion"/>
  </si>
  <si>
    <t>민사소송법</t>
    <phoneticPr fontId="1" type="noConversion"/>
  </si>
  <si>
    <t>총점</t>
    <phoneticPr fontId="1" type="noConversion"/>
  </si>
  <si>
    <t>1문</t>
    <phoneticPr fontId="1" type="noConversion"/>
  </si>
  <si>
    <t>2문</t>
    <phoneticPr fontId="1" type="noConversion"/>
  </si>
  <si>
    <t>3문</t>
  </si>
  <si>
    <t>4문</t>
  </si>
  <si>
    <t>ID</t>
    <phoneticPr fontId="3" type="noConversion"/>
  </si>
  <si>
    <t>minyim21</t>
  </si>
  <si>
    <t>maro303</t>
  </si>
  <si>
    <t>ink06211</t>
  </si>
  <si>
    <t>blackberry</t>
  </si>
  <si>
    <t>THE PREMIUM
2차  전국모의고사(2회)</t>
    <phoneticPr fontId="1" type="noConversion"/>
  </si>
  <si>
    <t>THE PREMIUM
2차  전국모의고사(2회) 특허법</t>
    <phoneticPr fontId="1" type="noConversion"/>
  </si>
  <si>
    <t>THE PREMIUM
2차  전국모의고사(2회) 상표법</t>
    <phoneticPr fontId="1" type="noConversion"/>
  </si>
  <si>
    <t>THE PREMIUM
2차  전국모의고사(2회) 민사소송법</t>
    <phoneticPr fontId="1" type="noConversion"/>
  </si>
  <si>
    <t xml:space="preserve">eggtea </t>
    <phoneticPr fontId="1" type="noConversion"/>
  </si>
  <si>
    <t xml:space="preserve">piggyda2 </t>
    <phoneticPr fontId="1" type="noConversion"/>
  </si>
  <si>
    <t xml:space="preserve">yklisa12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</si>
</sst>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theme="1"/>
      <name val="나눔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4"/>
      <color theme="1"/>
      <name val="나눔고딕 ExtraBold"/>
      <family val="3"/>
      <charset val="129"/>
    </font>
    <font>
      <sz val="28"/>
      <color theme="1"/>
      <name val="나눔고딕 ExtraBold"/>
      <family val="3"/>
      <charset val="129"/>
    </font>
    <font>
      <sz val="10"/>
      <color rgb="FF000000"/>
      <name val="나눔고딕"/>
      <family val="3"/>
      <charset val="129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3" fillId="0" borderId="0"/>
  </cellStyleXfs>
  <cellXfs count="22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2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11" xfId="2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3">
    <cellStyle name="표준" xfId="0" builtinId="0"/>
    <cellStyle name="표준 2" xfId="1" xr:uid="{875AC670-3B60-40ED-BAE8-90D13049C1BF}"/>
    <cellStyle name="표준 3" xfId="2" xr:uid="{AC809CA7-E65C-448C-94C0-00FB4A502CB2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</a:t>
            </a:r>
            <a:endParaRPr lang="ko-KR" altLang="ko-KR">
              <a:effectLst/>
            </a:endParaRPr>
          </a:p>
          <a:p>
            <a:pPr>
              <a:defRPr/>
            </a:pPr>
            <a:r>
              <a:rPr lang="en-US" altLang="ko-KR" sz="1800" b="0" i="0" baseline="0">
                <a:effectLst/>
              </a:rPr>
              <a:t>2</a:t>
            </a:r>
            <a:r>
              <a:rPr lang="ko-KR" altLang="ko-KR" sz="1800" b="0" i="0" baseline="0">
                <a:effectLst/>
              </a:rPr>
              <a:t>차  전국모의고사</a:t>
            </a:r>
            <a:r>
              <a:rPr lang="en-US" altLang="ko-KR" sz="1800" b="0" i="0" baseline="0">
                <a:effectLst/>
              </a:rPr>
              <a:t>(2</a:t>
            </a:r>
            <a:r>
              <a:rPr lang="ko-KR" altLang="ko-KR" sz="1800" b="0" i="0" baseline="0">
                <a:effectLst/>
              </a:rPr>
              <a:t>회</a:t>
            </a:r>
            <a:r>
              <a:rPr lang="en-US" altLang="ko-KR" sz="1800" b="0" i="0" baseline="0">
                <a:effectLst/>
              </a:rPr>
              <a:t>)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907908173547159"/>
          <c:y val="1.6417652007941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전체통계표!$T$4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전체통계표!$S$5:$S$40</c15:sqref>
                  </c15:fullRef>
                </c:ext>
              </c:extLst>
              <c:f>전체통계표!$S$5:$S$39</c:f>
              <c:numCache>
                <c:formatCode>General</c:formatCode>
                <c:ptCount val="35"/>
                <c:pt idx="0">
                  <c:v>70</c:v>
                </c:pt>
                <c:pt idx="1">
                  <c:v>69</c:v>
                </c:pt>
                <c:pt idx="2">
                  <c:v>68</c:v>
                </c:pt>
                <c:pt idx="3">
                  <c:v>67</c:v>
                </c:pt>
                <c:pt idx="4">
                  <c:v>66</c:v>
                </c:pt>
                <c:pt idx="5">
                  <c:v>65</c:v>
                </c:pt>
                <c:pt idx="6">
                  <c:v>64</c:v>
                </c:pt>
                <c:pt idx="7">
                  <c:v>63</c:v>
                </c:pt>
                <c:pt idx="8">
                  <c:v>62</c:v>
                </c:pt>
                <c:pt idx="9">
                  <c:v>61</c:v>
                </c:pt>
                <c:pt idx="10">
                  <c:v>60</c:v>
                </c:pt>
                <c:pt idx="11">
                  <c:v>59</c:v>
                </c:pt>
                <c:pt idx="12">
                  <c:v>58</c:v>
                </c:pt>
                <c:pt idx="13">
                  <c:v>57</c:v>
                </c:pt>
                <c:pt idx="14">
                  <c:v>56</c:v>
                </c:pt>
                <c:pt idx="15">
                  <c:v>55</c:v>
                </c:pt>
                <c:pt idx="16">
                  <c:v>54</c:v>
                </c:pt>
                <c:pt idx="17">
                  <c:v>53</c:v>
                </c:pt>
                <c:pt idx="18">
                  <c:v>52</c:v>
                </c:pt>
                <c:pt idx="19">
                  <c:v>51</c:v>
                </c:pt>
                <c:pt idx="20">
                  <c:v>50.5</c:v>
                </c:pt>
                <c:pt idx="21">
                  <c:v>49</c:v>
                </c:pt>
                <c:pt idx="22">
                  <c:v>48</c:v>
                </c:pt>
                <c:pt idx="23">
                  <c:v>47.5</c:v>
                </c:pt>
                <c:pt idx="24">
                  <c:v>46</c:v>
                </c:pt>
                <c:pt idx="25">
                  <c:v>45</c:v>
                </c:pt>
                <c:pt idx="26">
                  <c:v>44.2</c:v>
                </c:pt>
                <c:pt idx="27">
                  <c:v>43</c:v>
                </c:pt>
                <c:pt idx="28">
                  <c:v>40</c:v>
                </c:pt>
                <c:pt idx="29">
                  <c:v>35.299999999999997</c:v>
                </c:pt>
                <c:pt idx="30">
                  <c:v>33</c:v>
                </c:pt>
                <c:pt idx="31">
                  <c:v>39</c:v>
                </c:pt>
                <c:pt idx="32">
                  <c:v>21.2</c:v>
                </c:pt>
                <c:pt idx="33">
                  <c:v>15.8</c:v>
                </c:pt>
                <c:pt idx="34">
                  <c:v>14.8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전체통계표!$T$5:$T$40</c15:sqref>
                  </c15:fullRef>
                </c:ext>
              </c:extLst>
              <c:f>전체통계표!$T$5:$T$39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D-459C-9E17-638EA83A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전체통계표!$S$4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전체통계표!$S$5:$S$40</c15:sqref>
                        </c15:fullRef>
                        <c15:formulaRef>
                          <c15:sqref>전체통계표!$S$5:$S$39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70</c:v>
                      </c:pt>
                      <c:pt idx="1">
                        <c:v>69</c:v>
                      </c:pt>
                      <c:pt idx="2">
                        <c:v>68</c:v>
                      </c:pt>
                      <c:pt idx="3">
                        <c:v>67</c:v>
                      </c:pt>
                      <c:pt idx="4">
                        <c:v>66</c:v>
                      </c:pt>
                      <c:pt idx="5">
                        <c:v>65</c:v>
                      </c:pt>
                      <c:pt idx="6">
                        <c:v>64</c:v>
                      </c:pt>
                      <c:pt idx="7">
                        <c:v>63</c:v>
                      </c:pt>
                      <c:pt idx="8">
                        <c:v>62</c:v>
                      </c:pt>
                      <c:pt idx="9">
                        <c:v>61</c:v>
                      </c:pt>
                      <c:pt idx="10">
                        <c:v>60</c:v>
                      </c:pt>
                      <c:pt idx="11">
                        <c:v>59</c:v>
                      </c:pt>
                      <c:pt idx="12">
                        <c:v>58</c:v>
                      </c:pt>
                      <c:pt idx="13">
                        <c:v>57</c:v>
                      </c:pt>
                      <c:pt idx="14">
                        <c:v>56</c:v>
                      </c:pt>
                      <c:pt idx="15">
                        <c:v>55</c:v>
                      </c:pt>
                      <c:pt idx="16">
                        <c:v>54</c:v>
                      </c:pt>
                      <c:pt idx="17">
                        <c:v>53</c:v>
                      </c:pt>
                      <c:pt idx="18">
                        <c:v>52</c:v>
                      </c:pt>
                      <c:pt idx="19">
                        <c:v>51</c:v>
                      </c:pt>
                      <c:pt idx="20">
                        <c:v>50.5</c:v>
                      </c:pt>
                      <c:pt idx="21">
                        <c:v>49</c:v>
                      </c:pt>
                      <c:pt idx="22">
                        <c:v>48</c:v>
                      </c:pt>
                      <c:pt idx="23">
                        <c:v>47.5</c:v>
                      </c:pt>
                      <c:pt idx="24">
                        <c:v>46</c:v>
                      </c:pt>
                      <c:pt idx="25">
                        <c:v>45</c:v>
                      </c:pt>
                      <c:pt idx="26">
                        <c:v>44.2</c:v>
                      </c:pt>
                      <c:pt idx="27">
                        <c:v>43</c:v>
                      </c:pt>
                      <c:pt idx="28">
                        <c:v>40</c:v>
                      </c:pt>
                      <c:pt idx="29">
                        <c:v>35.299999999999997</c:v>
                      </c:pt>
                      <c:pt idx="30">
                        <c:v>33</c:v>
                      </c:pt>
                      <c:pt idx="31">
                        <c:v>39</c:v>
                      </c:pt>
                      <c:pt idx="32">
                        <c:v>21.2</c:v>
                      </c:pt>
                      <c:pt idx="33">
                        <c:v>15.8</c:v>
                      </c:pt>
                      <c:pt idx="34">
                        <c:v>14.8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전체통계표!$S$5:$S$40</c15:sqref>
                        </c15:fullRef>
                        <c15:formulaRef>
                          <c15:sqref>전체통계표!$S$5:$S$39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70</c:v>
                      </c:pt>
                      <c:pt idx="1">
                        <c:v>69</c:v>
                      </c:pt>
                      <c:pt idx="2">
                        <c:v>68</c:v>
                      </c:pt>
                      <c:pt idx="3">
                        <c:v>67</c:v>
                      </c:pt>
                      <c:pt idx="4">
                        <c:v>66</c:v>
                      </c:pt>
                      <c:pt idx="5">
                        <c:v>65</c:v>
                      </c:pt>
                      <c:pt idx="6">
                        <c:v>64</c:v>
                      </c:pt>
                      <c:pt idx="7">
                        <c:v>63</c:v>
                      </c:pt>
                      <c:pt idx="8">
                        <c:v>62</c:v>
                      </c:pt>
                      <c:pt idx="9">
                        <c:v>61</c:v>
                      </c:pt>
                      <c:pt idx="10">
                        <c:v>60</c:v>
                      </c:pt>
                      <c:pt idx="11">
                        <c:v>59</c:v>
                      </c:pt>
                      <c:pt idx="12">
                        <c:v>58</c:v>
                      </c:pt>
                      <c:pt idx="13">
                        <c:v>57</c:v>
                      </c:pt>
                      <c:pt idx="14">
                        <c:v>56</c:v>
                      </c:pt>
                      <c:pt idx="15">
                        <c:v>55</c:v>
                      </c:pt>
                      <c:pt idx="16">
                        <c:v>54</c:v>
                      </c:pt>
                      <c:pt idx="17">
                        <c:v>53</c:v>
                      </c:pt>
                      <c:pt idx="18">
                        <c:v>52</c:v>
                      </c:pt>
                      <c:pt idx="19">
                        <c:v>51</c:v>
                      </c:pt>
                      <c:pt idx="20">
                        <c:v>50.5</c:v>
                      </c:pt>
                      <c:pt idx="21">
                        <c:v>49</c:v>
                      </c:pt>
                      <c:pt idx="22">
                        <c:v>48</c:v>
                      </c:pt>
                      <c:pt idx="23">
                        <c:v>47.5</c:v>
                      </c:pt>
                      <c:pt idx="24">
                        <c:v>46</c:v>
                      </c:pt>
                      <c:pt idx="25">
                        <c:v>45</c:v>
                      </c:pt>
                      <c:pt idx="26">
                        <c:v>44.2</c:v>
                      </c:pt>
                      <c:pt idx="27">
                        <c:v>43</c:v>
                      </c:pt>
                      <c:pt idx="28">
                        <c:v>40</c:v>
                      </c:pt>
                      <c:pt idx="29">
                        <c:v>35.299999999999997</c:v>
                      </c:pt>
                      <c:pt idx="30">
                        <c:v>33</c:v>
                      </c:pt>
                      <c:pt idx="31">
                        <c:v>39</c:v>
                      </c:pt>
                      <c:pt idx="32">
                        <c:v>21.2</c:v>
                      </c:pt>
                      <c:pt idx="33">
                        <c:v>15.8</c:v>
                      </c:pt>
                      <c:pt idx="34">
                        <c:v>14.8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9DD-459C-9E17-638EA83AE7AE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</a:t>
            </a:r>
            <a:endParaRPr lang="ko-KR" altLang="ko-KR">
              <a:effectLst/>
            </a:endParaRPr>
          </a:p>
          <a:p>
            <a:pPr>
              <a:defRPr/>
            </a:pPr>
            <a:r>
              <a:rPr lang="ko-KR" altLang="en-US" sz="1800" b="0" i="0" baseline="0">
                <a:effectLst/>
              </a:rPr>
              <a:t>특허법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9839293299953451"/>
          <c:y val="1.7124271861367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특허법통계표!$U$4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특허법통계표!$T$5:$T$40</c15:sqref>
                  </c15:fullRef>
                </c:ext>
              </c:extLst>
              <c:f>특허법통계표!$T$5:$T$39</c:f>
              <c:numCache>
                <c:formatCode>General</c:formatCode>
                <c:ptCount val="35"/>
                <c:pt idx="0">
                  <c:v>70</c:v>
                </c:pt>
                <c:pt idx="1">
                  <c:v>69</c:v>
                </c:pt>
                <c:pt idx="2">
                  <c:v>68</c:v>
                </c:pt>
                <c:pt idx="3">
                  <c:v>67</c:v>
                </c:pt>
                <c:pt idx="4">
                  <c:v>66</c:v>
                </c:pt>
                <c:pt idx="5">
                  <c:v>65</c:v>
                </c:pt>
                <c:pt idx="6">
                  <c:v>64</c:v>
                </c:pt>
                <c:pt idx="7">
                  <c:v>63</c:v>
                </c:pt>
                <c:pt idx="8">
                  <c:v>62</c:v>
                </c:pt>
                <c:pt idx="9">
                  <c:v>61</c:v>
                </c:pt>
                <c:pt idx="10">
                  <c:v>60</c:v>
                </c:pt>
                <c:pt idx="11">
                  <c:v>59</c:v>
                </c:pt>
                <c:pt idx="12">
                  <c:v>58</c:v>
                </c:pt>
                <c:pt idx="13">
                  <c:v>57</c:v>
                </c:pt>
                <c:pt idx="14">
                  <c:v>56</c:v>
                </c:pt>
                <c:pt idx="15">
                  <c:v>55</c:v>
                </c:pt>
                <c:pt idx="16">
                  <c:v>54</c:v>
                </c:pt>
                <c:pt idx="17">
                  <c:v>53</c:v>
                </c:pt>
                <c:pt idx="18">
                  <c:v>52</c:v>
                </c:pt>
                <c:pt idx="19">
                  <c:v>51</c:v>
                </c:pt>
                <c:pt idx="20">
                  <c:v>50</c:v>
                </c:pt>
                <c:pt idx="21">
                  <c:v>49</c:v>
                </c:pt>
                <c:pt idx="22">
                  <c:v>48.5</c:v>
                </c:pt>
                <c:pt idx="23">
                  <c:v>48</c:v>
                </c:pt>
                <c:pt idx="24">
                  <c:v>46</c:v>
                </c:pt>
                <c:pt idx="25">
                  <c:v>45</c:v>
                </c:pt>
                <c:pt idx="26">
                  <c:v>44</c:v>
                </c:pt>
                <c:pt idx="27">
                  <c:v>43</c:v>
                </c:pt>
                <c:pt idx="28">
                  <c:v>42</c:v>
                </c:pt>
                <c:pt idx="29">
                  <c:v>41</c:v>
                </c:pt>
                <c:pt idx="30">
                  <c:v>40</c:v>
                </c:pt>
                <c:pt idx="31">
                  <c:v>39</c:v>
                </c:pt>
                <c:pt idx="32">
                  <c:v>38</c:v>
                </c:pt>
                <c:pt idx="33">
                  <c:v>37.5</c:v>
                </c:pt>
                <c:pt idx="34">
                  <c:v>36.5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특허법통계표!$U$5:$U$40</c15:sqref>
                  </c15:fullRef>
                </c:ext>
              </c:extLst>
              <c:f>특허법통계표!$U$5:$U$39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E-41BA-AC65-2F6A6725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특허법통계표!$T$4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특허법통계표!$T$5:$T$40</c15:sqref>
                        </c15:fullRef>
                        <c15:formulaRef>
                          <c15:sqref>특허법통계표!$T$5:$T$39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70</c:v>
                      </c:pt>
                      <c:pt idx="1">
                        <c:v>69</c:v>
                      </c:pt>
                      <c:pt idx="2">
                        <c:v>68</c:v>
                      </c:pt>
                      <c:pt idx="3">
                        <c:v>67</c:v>
                      </c:pt>
                      <c:pt idx="4">
                        <c:v>66</c:v>
                      </c:pt>
                      <c:pt idx="5">
                        <c:v>65</c:v>
                      </c:pt>
                      <c:pt idx="6">
                        <c:v>64</c:v>
                      </c:pt>
                      <c:pt idx="7">
                        <c:v>63</c:v>
                      </c:pt>
                      <c:pt idx="8">
                        <c:v>62</c:v>
                      </c:pt>
                      <c:pt idx="9">
                        <c:v>61</c:v>
                      </c:pt>
                      <c:pt idx="10">
                        <c:v>60</c:v>
                      </c:pt>
                      <c:pt idx="11">
                        <c:v>59</c:v>
                      </c:pt>
                      <c:pt idx="12">
                        <c:v>58</c:v>
                      </c:pt>
                      <c:pt idx="13">
                        <c:v>57</c:v>
                      </c:pt>
                      <c:pt idx="14">
                        <c:v>56</c:v>
                      </c:pt>
                      <c:pt idx="15">
                        <c:v>55</c:v>
                      </c:pt>
                      <c:pt idx="16">
                        <c:v>54</c:v>
                      </c:pt>
                      <c:pt idx="17">
                        <c:v>53</c:v>
                      </c:pt>
                      <c:pt idx="18">
                        <c:v>52</c:v>
                      </c:pt>
                      <c:pt idx="19">
                        <c:v>51</c:v>
                      </c:pt>
                      <c:pt idx="20">
                        <c:v>50</c:v>
                      </c:pt>
                      <c:pt idx="21">
                        <c:v>49</c:v>
                      </c:pt>
                      <c:pt idx="22">
                        <c:v>48.5</c:v>
                      </c:pt>
                      <c:pt idx="23">
                        <c:v>48</c:v>
                      </c:pt>
                      <c:pt idx="24">
                        <c:v>46</c:v>
                      </c:pt>
                      <c:pt idx="25">
                        <c:v>45</c:v>
                      </c:pt>
                      <c:pt idx="26">
                        <c:v>44</c:v>
                      </c:pt>
                      <c:pt idx="27">
                        <c:v>43</c:v>
                      </c:pt>
                      <c:pt idx="28">
                        <c:v>42</c:v>
                      </c:pt>
                      <c:pt idx="29">
                        <c:v>41</c:v>
                      </c:pt>
                      <c:pt idx="30">
                        <c:v>40</c:v>
                      </c:pt>
                      <c:pt idx="31">
                        <c:v>39</c:v>
                      </c:pt>
                      <c:pt idx="32">
                        <c:v>38</c:v>
                      </c:pt>
                      <c:pt idx="33">
                        <c:v>37.5</c:v>
                      </c:pt>
                      <c:pt idx="34">
                        <c:v>36.5</c:v>
                      </c:pt>
                      <c:pt idx="35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특허법통계표!$T$6:$T$40</c15:sqref>
                        </c15:fullRef>
                        <c15:formulaRef>
                          <c15:sqref>특허법통계표!$T$6:$T$40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69</c:v>
                      </c:pt>
                      <c:pt idx="1">
                        <c:v>68</c:v>
                      </c:pt>
                      <c:pt idx="2">
                        <c:v>67</c:v>
                      </c:pt>
                      <c:pt idx="3">
                        <c:v>66</c:v>
                      </c:pt>
                      <c:pt idx="4">
                        <c:v>65</c:v>
                      </c:pt>
                      <c:pt idx="5">
                        <c:v>64</c:v>
                      </c:pt>
                      <c:pt idx="6">
                        <c:v>63</c:v>
                      </c:pt>
                      <c:pt idx="7">
                        <c:v>62</c:v>
                      </c:pt>
                      <c:pt idx="8">
                        <c:v>61</c:v>
                      </c:pt>
                      <c:pt idx="9">
                        <c:v>60</c:v>
                      </c:pt>
                      <c:pt idx="10">
                        <c:v>59</c:v>
                      </c:pt>
                      <c:pt idx="11">
                        <c:v>58</c:v>
                      </c:pt>
                      <c:pt idx="12">
                        <c:v>57</c:v>
                      </c:pt>
                      <c:pt idx="13">
                        <c:v>56</c:v>
                      </c:pt>
                      <c:pt idx="14">
                        <c:v>55</c:v>
                      </c:pt>
                      <c:pt idx="15">
                        <c:v>54</c:v>
                      </c:pt>
                      <c:pt idx="16">
                        <c:v>53</c:v>
                      </c:pt>
                      <c:pt idx="17">
                        <c:v>52</c:v>
                      </c:pt>
                      <c:pt idx="18">
                        <c:v>51</c:v>
                      </c:pt>
                      <c:pt idx="19">
                        <c:v>50</c:v>
                      </c:pt>
                      <c:pt idx="20">
                        <c:v>49</c:v>
                      </c:pt>
                      <c:pt idx="21">
                        <c:v>48.5</c:v>
                      </c:pt>
                      <c:pt idx="22">
                        <c:v>48</c:v>
                      </c:pt>
                      <c:pt idx="23">
                        <c:v>46</c:v>
                      </c:pt>
                      <c:pt idx="24">
                        <c:v>45</c:v>
                      </c:pt>
                      <c:pt idx="25">
                        <c:v>44</c:v>
                      </c:pt>
                      <c:pt idx="26">
                        <c:v>43</c:v>
                      </c:pt>
                      <c:pt idx="27">
                        <c:v>42</c:v>
                      </c:pt>
                      <c:pt idx="28">
                        <c:v>41</c:v>
                      </c:pt>
                      <c:pt idx="29">
                        <c:v>40</c:v>
                      </c:pt>
                      <c:pt idx="30">
                        <c:v>39</c:v>
                      </c:pt>
                      <c:pt idx="31">
                        <c:v>38</c:v>
                      </c:pt>
                      <c:pt idx="32">
                        <c:v>37.5</c:v>
                      </c:pt>
                      <c:pt idx="33">
                        <c:v>36.5</c:v>
                      </c:pt>
                      <c:pt idx="3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0E-41BA-AC65-2F6A67257FE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</a:t>
            </a:r>
            <a:endParaRPr lang="ko-KR" altLang="ko-KR">
              <a:effectLst/>
            </a:endParaRPr>
          </a:p>
          <a:p>
            <a:pPr>
              <a:defRPr/>
            </a:pPr>
            <a:r>
              <a:rPr lang="ko-KR" altLang="en-US" sz="1800" b="0" i="0" baseline="0">
                <a:effectLst/>
              </a:rPr>
              <a:t>상표법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8318876124795034"/>
          <c:y val="1.5563206551065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0.11227837811629431"/>
          <c:y val="0.13002629227321838"/>
          <c:w val="0.85406985351775666"/>
          <c:h val="0.8449181178223261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상표법통계표!$U$4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상표법통계표!$T$5:$T$40</c15:sqref>
                  </c15:fullRef>
                </c:ext>
              </c:extLst>
              <c:f>상표법통계표!$T$5:$T$39</c:f>
              <c:numCache>
                <c:formatCode>General</c:formatCode>
                <c:ptCount val="35"/>
                <c:pt idx="0">
                  <c:v>70</c:v>
                </c:pt>
                <c:pt idx="1">
                  <c:v>69</c:v>
                </c:pt>
                <c:pt idx="2">
                  <c:v>68</c:v>
                </c:pt>
                <c:pt idx="3">
                  <c:v>67</c:v>
                </c:pt>
                <c:pt idx="4">
                  <c:v>66</c:v>
                </c:pt>
                <c:pt idx="5">
                  <c:v>65</c:v>
                </c:pt>
                <c:pt idx="6">
                  <c:v>64</c:v>
                </c:pt>
                <c:pt idx="7">
                  <c:v>63</c:v>
                </c:pt>
                <c:pt idx="8">
                  <c:v>62</c:v>
                </c:pt>
                <c:pt idx="9">
                  <c:v>61</c:v>
                </c:pt>
                <c:pt idx="10">
                  <c:v>60</c:v>
                </c:pt>
                <c:pt idx="11">
                  <c:v>59</c:v>
                </c:pt>
                <c:pt idx="12">
                  <c:v>58</c:v>
                </c:pt>
                <c:pt idx="13">
                  <c:v>57</c:v>
                </c:pt>
                <c:pt idx="14">
                  <c:v>56</c:v>
                </c:pt>
                <c:pt idx="15">
                  <c:v>55</c:v>
                </c:pt>
                <c:pt idx="16">
                  <c:v>54</c:v>
                </c:pt>
                <c:pt idx="17">
                  <c:v>53</c:v>
                </c:pt>
                <c:pt idx="18">
                  <c:v>52</c:v>
                </c:pt>
                <c:pt idx="19">
                  <c:v>51</c:v>
                </c:pt>
                <c:pt idx="20">
                  <c:v>50</c:v>
                </c:pt>
                <c:pt idx="21">
                  <c:v>49</c:v>
                </c:pt>
                <c:pt idx="22">
                  <c:v>48</c:v>
                </c:pt>
                <c:pt idx="23">
                  <c:v>47</c:v>
                </c:pt>
                <c:pt idx="24">
                  <c:v>46</c:v>
                </c:pt>
                <c:pt idx="25">
                  <c:v>45.5</c:v>
                </c:pt>
                <c:pt idx="26">
                  <c:v>44</c:v>
                </c:pt>
                <c:pt idx="27">
                  <c:v>43</c:v>
                </c:pt>
                <c:pt idx="28">
                  <c:v>42</c:v>
                </c:pt>
                <c:pt idx="29">
                  <c:v>41</c:v>
                </c:pt>
                <c:pt idx="30">
                  <c:v>40</c:v>
                </c:pt>
                <c:pt idx="31">
                  <c:v>39</c:v>
                </c:pt>
                <c:pt idx="32">
                  <c:v>38</c:v>
                </c:pt>
                <c:pt idx="33">
                  <c:v>37.5</c:v>
                </c:pt>
                <c:pt idx="34">
                  <c:v>36.5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상표법통계표!$U$5:$U$40</c15:sqref>
                  </c15:fullRef>
                </c:ext>
              </c:extLst>
              <c:f>상표법통계표!$U$5:$U$39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A-4A0E-B45D-D186AC4FD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상표법통계표!$T$4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상표법통계표!$T$5:$T$40</c15:sqref>
                        </c15:fullRef>
                        <c15:formulaRef>
                          <c15:sqref>상표법통계표!$T$5:$T$39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70</c:v>
                      </c:pt>
                      <c:pt idx="1">
                        <c:v>69</c:v>
                      </c:pt>
                      <c:pt idx="2">
                        <c:v>68</c:v>
                      </c:pt>
                      <c:pt idx="3">
                        <c:v>67</c:v>
                      </c:pt>
                      <c:pt idx="4">
                        <c:v>66</c:v>
                      </c:pt>
                      <c:pt idx="5">
                        <c:v>65</c:v>
                      </c:pt>
                      <c:pt idx="6">
                        <c:v>64</c:v>
                      </c:pt>
                      <c:pt idx="7">
                        <c:v>63</c:v>
                      </c:pt>
                      <c:pt idx="8">
                        <c:v>62</c:v>
                      </c:pt>
                      <c:pt idx="9">
                        <c:v>61</c:v>
                      </c:pt>
                      <c:pt idx="10">
                        <c:v>60</c:v>
                      </c:pt>
                      <c:pt idx="11">
                        <c:v>59</c:v>
                      </c:pt>
                      <c:pt idx="12">
                        <c:v>58</c:v>
                      </c:pt>
                      <c:pt idx="13">
                        <c:v>57</c:v>
                      </c:pt>
                      <c:pt idx="14">
                        <c:v>56</c:v>
                      </c:pt>
                      <c:pt idx="15">
                        <c:v>55</c:v>
                      </c:pt>
                      <c:pt idx="16">
                        <c:v>54</c:v>
                      </c:pt>
                      <c:pt idx="17">
                        <c:v>53</c:v>
                      </c:pt>
                      <c:pt idx="18">
                        <c:v>52</c:v>
                      </c:pt>
                      <c:pt idx="19">
                        <c:v>51</c:v>
                      </c:pt>
                      <c:pt idx="20">
                        <c:v>50</c:v>
                      </c:pt>
                      <c:pt idx="21">
                        <c:v>49</c:v>
                      </c:pt>
                      <c:pt idx="22">
                        <c:v>48</c:v>
                      </c:pt>
                      <c:pt idx="23">
                        <c:v>47</c:v>
                      </c:pt>
                      <c:pt idx="24">
                        <c:v>46</c:v>
                      </c:pt>
                      <c:pt idx="25">
                        <c:v>45.5</c:v>
                      </c:pt>
                      <c:pt idx="26">
                        <c:v>44</c:v>
                      </c:pt>
                      <c:pt idx="27">
                        <c:v>43</c:v>
                      </c:pt>
                      <c:pt idx="28">
                        <c:v>42</c:v>
                      </c:pt>
                      <c:pt idx="29">
                        <c:v>41</c:v>
                      </c:pt>
                      <c:pt idx="30">
                        <c:v>40</c:v>
                      </c:pt>
                      <c:pt idx="31">
                        <c:v>39</c:v>
                      </c:pt>
                      <c:pt idx="32">
                        <c:v>38</c:v>
                      </c:pt>
                      <c:pt idx="33">
                        <c:v>37.5</c:v>
                      </c:pt>
                      <c:pt idx="34">
                        <c:v>36.5</c:v>
                      </c:pt>
                      <c:pt idx="35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상표법통계표!$T$6:$T$40</c15:sqref>
                        </c15:fullRef>
                        <c15:formulaRef>
                          <c15:sqref>상표법통계표!$T$6:$T$40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69</c:v>
                      </c:pt>
                      <c:pt idx="1">
                        <c:v>68</c:v>
                      </c:pt>
                      <c:pt idx="2">
                        <c:v>67</c:v>
                      </c:pt>
                      <c:pt idx="3">
                        <c:v>66</c:v>
                      </c:pt>
                      <c:pt idx="4">
                        <c:v>65</c:v>
                      </c:pt>
                      <c:pt idx="5">
                        <c:v>64</c:v>
                      </c:pt>
                      <c:pt idx="6">
                        <c:v>63</c:v>
                      </c:pt>
                      <c:pt idx="7">
                        <c:v>62</c:v>
                      </c:pt>
                      <c:pt idx="8">
                        <c:v>61</c:v>
                      </c:pt>
                      <c:pt idx="9">
                        <c:v>60</c:v>
                      </c:pt>
                      <c:pt idx="10">
                        <c:v>59</c:v>
                      </c:pt>
                      <c:pt idx="11">
                        <c:v>58</c:v>
                      </c:pt>
                      <c:pt idx="12">
                        <c:v>57</c:v>
                      </c:pt>
                      <c:pt idx="13">
                        <c:v>56</c:v>
                      </c:pt>
                      <c:pt idx="14">
                        <c:v>55</c:v>
                      </c:pt>
                      <c:pt idx="15">
                        <c:v>54</c:v>
                      </c:pt>
                      <c:pt idx="16">
                        <c:v>53</c:v>
                      </c:pt>
                      <c:pt idx="17">
                        <c:v>52</c:v>
                      </c:pt>
                      <c:pt idx="18">
                        <c:v>51</c:v>
                      </c:pt>
                      <c:pt idx="19">
                        <c:v>50</c:v>
                      </c:pt>
                      <c:pt idx="20">
                        <c:v>49</c:v>
                      </c:pt>
                      <c:pt idx="21">
                        <c:v>48</c:v>
                      </c:pt>
                      <c:pt idx="22">
                        <c:v>47</c:v>
                      </c:pt>
                      <c:pt idx="23">
                        <c:v>46</c:v>
                      </c:pt>
                      <c:pt idx="24">
                        <c:v>45.5</c:v>
                      </c:pt>
                      <c:pt idx="25">
                        <c:v>44</c:v>
                      </c:pt>
                      <c:pt idx="26">
                        <c:v>43</c:v>
                      </c:pt>
                      <c:pt idx="27">
                        <c:v>42</c:v>
                      </c:pt>
                      <c:pt idx="28">
                        <c:v>41</c:v>
                      </c:pt>
                      <c:pt idx="29">
                        <c:v>40</c:v>
                      </c:pt>
                      <c:pt idx="30">
                        <c:v>39</c:v>
                      </c:pt>
                      <c:pt idx="31">
                        <c:v>38</c:v>
                      </c:pt>
                      <c:pt idx="32">
                        <c:v>37.5</c:v>
                      </c:pt>
                      <c:pt idx="33">
                        <c:v>36.5</c:v>
                      </c:pt>
                      <c:pt idx="3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44A-4A0E-B45D-D186AC4FD506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/>
              <a:t>THE PREMIUM</a:t>
            </a:r>
          </a:p>
          <a:p>
            <a:pPr>
              <a:defRPr/>
            </a:pPr>
            <a:r>
              <a:rPr lang="ko-KR" altLang="en-US" sz="1800"/>
              <a:t>민사소송법</a:t>
            </a:r>
            <a:endParaRPr lang="en-US" altLang="ko-KR" sz="1800" baseline="0"/>
          </a:p>
        </c:rich>
      </c:tx>
      <c:layout>
        <c:manualLayout>
          <c:xMode val="edge"/>
          <c:yMode val="edge"/>
          <c:x val="0.30092689216373669"/>
          <c:y val="1.400214124076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민사소송법통계표!$U$4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민사소송법통계표!$T$5:$T$40</c15:sqref>
                  </c15:fullRef>
                </c:ext>
              </c:extLst>
              <c:f>민사소송법통계표!$T$5:$T$39</c:f>
              <c:numCache>
                <c:formatCode>General</c:formatCode>
                <c:ptCount val="35"/>
                <c:pt idx="0">
                  <c:v>70</c:v>
                </c:pt>
                <c:pt idx="1">
                  <c:v>69</c:v>
                </c:pt>
                <c:pt idx="2">
                  <c:v>68</c:v>
                </c:pt>
                <c:pt idx="3">
                  <c:v>67</c:v>
                </c:pt>
                <c:pt idx="4">
                  <c:v>66</c:v>
                </c:pt>
                <c:pt idx="5">
                  <c:v>65</c:v>
                </c:pt>
                <c:pt idx="6">
                  <c:v>64</c:v>
                </c:pt>
                <c:pt idx="7">
                  <c:v>63.5</c:v>
                </c:pt>
                <c:pt idx="8">
                  <c:v>62</c:v>
                </c:pt>
                <c:pt idx="9">
                  <c:v>61</c:v>
                </c:pt>
                <c:pt idx="10">
                  <c:v>60</c:v>
                </c:pt>
                <c:pt idx="11">
                  <c:v>59</c:v>
                </c:pt>
                <c:pt idx="12">
                  <c:v>58</c:v>
                </c:pt>
                <c:pt idx="13">
                  <c:v>57</c:v>
                </c:pt>
                <c:pt idx="14">
                  <c:v>56</c:v>
                </c:pt>
                <c:pt idx="15">
                  <c:v>55</c:v>
                </c:pt>
                <c:pt idx="16">
                  <c:v>54</c:v>
                </c:pt>
                <c:pt idx="17">
                  <c:v>53</c:v>
                </c:pt>
                <c:pt idx="18">
                  <c:v>52</c:v>
                </c:pt>
                <c:pt idx="19">
                  <c:v>51</c:v>
                </c:pt>
                <c:pt idx="20">
                  <c:v>50</c:v>
                </c:pt>
                <c:pt idx="21">
                  <c:v>49</c:v>
                </c:pt>
                <c:pt idx="22">
                  <c:v>48</c:v>
                </c:pt>
                <c:pt idx="23">
                  <c:v>47.5</c:v>
                </c:pt>
                <c:pt idx="24">
                  <c:v>46</c:v>
                </c:pt>
                <c:pt idx="25">
                  <c:v>45</c:v>
                </c:pt>
                <c:pt idx="26">
                  <c:v>44.5</c:v>
                </c:pt>
                <c:pt idx="27">
                  <c:v>43</c:v>
                </c:pt>
                <c:pt idx="28">
                  <c:v>42</c:v>
                </c:pt>
                <c:pt idx="29">
                  <c:v>41</c:v>
                </c:pt>
                <c:pt idx="30">
                  <c:v>40</c:v>
                </c:pt>
                <c:pt idx="31">
                  <c:v>39</c:v>
                </c:pt>
                <c:pt idx="32">
                  <c:v>38</c:v>
                </c:pt>
                <c:pt idx="33">
                  <c:v>37</c:v>
                </c:pt>
                <c:pt idx="34">
                  <c:v>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민사소송법통계표!$U$5:$U$40</c15:sqref>
                  </c15:fullRef>
                </c:ext>
              </c:extLst>
              <c:f>민사소송법통계표!$U$5:$U$39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A-4EBE-91CF-70483D066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민사소송법통계표!$T$4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민사소송법통계표!$T$5:$T$40</c15:sqref>
                        </c15:fullRef>
                        <c15:formulaRef>
                          <c15:sqref>민사소송법통계표!$T$5:$T$39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70</c:v>
                      </c:pt>
                      <c:pt idx="1">
                        <c:v>69</c:v>
                      </c:pt>
                      <c:pt idx="2">
                        <c:v>68</c:v>
                      </c:pt>
                      <c:pt idx="3">
                        <c:v>67</c:v>
                      </c:pt>
                      <c:pt idx="4">
                        <c:v>66</c:v>
                      </c:pt>
                      <c:pt idx="5">
                        <c:v>65</c:v>
                      </c:pt>
                      <c:pt idx="6">
                        <c:v>64</c:v>
                      </c:pt>
                      <c:pt idx="7">
                        <c:v>63.5</c:v>
                      </c:pt>
                      <c:pt idx="8">
                        <c:v>62</c:v>
                      </c:pt>
                      <c:pt idx="9">
                        <c:v>61</c:v>
                      </c:pt>
                      <c:pt idx="10">
                        <c:v>60</c:v>
                      </c:pt>
                      <c:pt idx="11">
                        <c:v>59</c:v>
                      </c:pt>
                      <c:pt idx="12">
                        <c:v>58</c:v>
                      </c:pt>
                      <c:pt idx="13">
                        <c:v>57</c:v>
                      </c:pt>
                      <c:pt idx="14">
                        <c:v>56</c:v>
                      </c:pt>
                      <c:pt idx="15">
                        <c:v>55</c:v>
                      </c:pt>
                      <c:pt idx="16">
                        <c:v>54</c:v>
                      </c:pt>
                      <c:pt idx="17">
                        <c:v>53</c:v>
                      </c:pt>
                      <c:pt idx="18">
                        <c:v>52</c:v>
                      </c:pt>
                      <c:pt idx="19">
                        <c:v>51</c:v>
                      </c:pt>
                      <c:pt idx="20">
                        <c:v>50</c:v>
                      </c:pt>
                      <c:pt idx="21">
                        <c:v>49</c:v>
                      </c:pt>
                      <c:pt idx="22">
                        <c:v>48</c:v>
                      </c:pt>
                      <c:pt idx="23">
                        <c:v>47.5</c:v>
                      </c:pt>
                      <c:pt idx="24">
                        <c:v>46</c:v>
                      </c:pt>
                      <c:pt idx="25">
                        <c:v>45</c:v>
                      </c:pt>
                      <c:pt idx="26">
                        <c:v>44.5</c:v>
                      </c:pt>
                      <c:pt idx="27">
                        <c:v>43</c:v>
                      </c:pt>
                      <c:pt idx="28">
                        <c:v>42</c:v>
                      </c:pt>
                      <c:pt idx="29">
                        <c:v>41</c:v>
                      </c:pt>
                      <c:pt idx="30">
                        <c:v>40</c:v>
                      </c:pt>
                      <c:pt idx="31">
                        <c:v>39</c:v>
                      </c:pt>
                      <c:pt idx="32">
                        <c:v>38</c:v>
                      </c:pt>
                      <c:pt idx="33">
                        <c:v>37</c:v>
                      </c:pt>
                      <c:pt idx="34">
                        <c:v>36</c:v>
                      </c:pt>
                      <c:pt idx="35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민사소송법통계표!$T$6:$T$40</c15:sqref>
                        </c15:fullRef>
                        <c15:formulaRef>
                          <c15:sqref>민사소송법통계표!$T$6:$T$40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69</c:v>
                      </c:pt>
                      <c:pt idx="1">
                        <c:v>68</c:v>
                      </c:pt>
                      <c:pt idx="2">
                        <c:v>67</c:v>
                      </c:pt>
                      <c:pt idx="3">
                        <c:v>66</c:v>
                      </c:pt>
                      <c:pt idx="4">
                        <c:v>65</c:v>
                      </c:pt>
                      <c:pt idx="5">
                        <c:v>64</c:v>
                      </c:pt>
                      <c:pt idx="6">
                        <c:v>63.5</c:v>
                      </c:pt>
                      <c:pt idx="7">
                        <c:v>62</c:v>
                      </c:pt>
                      <c:pt idx="8">
                        <c:v>61</c:v>
                      </c:pt>
                      <c:pt idx="9">
                        <c:v>60</c:v>
                      </c:pt>
                      <c:pt idx="10">
                        <c:v>59</c:v>
                      </c:pt>
                      <c:pt idx="11">
                        <c:v>58</c:v>
                      </c:pt>
                      <c:pt idx="12">
                        <c:v>57</c:v>
                      </c:pt>
                      <c:pt idx="13">
                        <c:v>56</c:v>
                      </c:pt>
                      <c:pt idx="14">
                        <c:v>55</c:v>
                      </c:pt>
                      <c:pt idx="15">
                        <c:v>54</c:v>
                      </c:pt>
                      <c:pt idx="16">
                        <c:v>53</c:v>
                      </c:pt>
                      <c:pt idx="17">
                        <c:v>52</c:v>
                      </c:pt>
                      <c:pt idx="18">
                        <c:v>51</c:v>
                      </c:pt>
                      <c:pt idx="19">
                        <c:v>50</c:v>
                      </c:pt>
                      <c:pt idx="20">
                        <c:v>49</c:v>
                      </c:pt>
                      <c:pt idx="21">
                        <c:v>48</c:v>
                      </c:pt>
                      <c:pt idx="22">
                        <c:v>47.5</c:v>
                      </c:pt>
                      <c:pt idx="23">
                        <c:v>46</c:v>
                      </c:pt>
                      <c:pt idx="24">
                        <c:v>45</c:v>
                      </c:pt>
                      <c:pt idx="25">
                        <c:v>44.5</c:v>
                      </c:pt>
                      <c:pt idx="26">
                        <c:v>43</c:v>
                      </c:pt>
                      <c:pt idx="27">
                        <c:v>42</c:v>
                      </c:pt>
                      <c:pt idx="28">
                        <c:v>41</c:v>
                      </c:pt>
                      <c:pt idx="29">
                        <c:v>40</c:v>
                      </c:pt>
                      <c:pt idx="30">
                        <c:v>39</c:v>
                      </c:pt>
                      <c:pt idx="31">
                        <c:v>38</c:v>
                      </c:pt>
                      <c:pt idx="32">
                        <c:v>37</c:v>
                      </c:pt>
                      <c:pt idx="33">
                        <c:v>36</c:v>
                      </c:pt>
                      <c:pt idx="3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64A-4EBE-91CF-70483D066BD1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299786</xdr:colOff>
      <xdr:row>3</xdr:row>
      <xdr:rowOff>22412</xdr:rowOff>
    </xdr:from>
    <xdr:to>
      <xdr:col>17</xdr:col>
      <xdr:colOff>526676</xdr:colOff>
      <xdr:row>47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37D22F1-8A33-4731-9685-B31CCB6AA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299786</xdr:colOff>
      <xdr:row>3</xdr:row>
      <xdr:rowOff>22412</xdr:rowOff>
    </xdr:from>
    <xdr:to>
      <xdr:col>18</xdr:col>
      <xdr:colOff>526676</xdr:colOff>
      <xdr:row>40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D4DCAEC4-458D-4CA1-BB3C-75C564BB7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299786</xdr:colOff>
      <xdr:row>3</xdr:row>
      <xdr:rowOff>22412</xdr:rowOff>
    </xdr:from>
    <xdr:to>
      <xdr:col>18</xdr:col>
      <xdr:colOff>526676</xdr:colOff>
      <xdr:row>40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86148EA-E368-4E48-9566-CB2FA42FA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299786</xdr:colOff>
      <xdr:row>3</xdr:row>
      <xdr:rowOff>22412</xdr:rowOff>
    </xdr:from>
    <xdr:to>
      <xdr:col>18</xdr:col>
      <xdr:colOff>526676</xdr:colOff>
      <xdr:row>40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224E77BC-81F8-49E2-88A6-69970771E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1020-40FA-459B-BF3E-79FBA8444758}">
  <sheetPr>
    <pageSetUpPr fitToPage="1"/>
  </sheetPr>
  <dimension ref="B1:U47"/>
  <sheetViews>
    <sheetView showGridLines="0" tabSelected="1" zoomScale="85" zoomScaleNormal="85" workbookViewId="0">
      <selection activeCell="Z40" sqref="Z40"/>
    </sheetView>
  </sheetViews>
  <sheetFormatPr defaultRowHeight="16.5" x14ac:dyDescent="0.3"/>
  <cols>
    <col min="2" max="2" width="12.625" bestFit="1" customWidth="1"/>
    <col min="3" max="3" width="10.75" bestFit="1" customWidth="1"/>
    <col min="4" max="4" width="10.25" bestFit="1" customWidth="1"/>
    <col min="5" max="5" width="8.75" bestFit="1" customWidth="1"/>
    <col min="6" max="6" width="11.125" bestFit="1" customWidth="1"/>
    <col min="7" max="7" width="11.125" customWidth="1"/>
    <col min="8" max="8" width="8.75" customWidth="1"/>
  </cols>
  <sheetData>
    <row r="1" spans="2:21" x14ac:dyDescent="0.3">
      <c r="B1" s="20" t="s">
        <v>43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2:21" ht="59.25" customHeight="1" x14ac:dyDescent="0.3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4" spans="2:21" ht="17.25" thickBot="1" x14ac:dyDescent="0.35">
      <c r="B4" s="11" t="s">
        <v>38</v>
      </c>
      <c r="C4" s="3" t="s">
        <v>11</v>
      </c>
      <c r="D4" s="3" t="s">
        <v>13</v>
      </c>
      <c r="E4" s="3" t="s">
        <v>31</v>
      </c>
      <c r="F4" s="3" t="s">
        <v>32</v>
      </c>
      <c r="G4" s="3" t="s">
        <v>33</v>
      </c>
      <c r="H4" s="12" t="s">
        <v>12</v>
      </c>
      <c r="I4" s="3" t="s">
        <v>9</v>
      </c>
      <c r="J4" s="3" t="s">
        <v>8</v>
      </c>
      <c r="S4" s="10" t="s">
        <v>7</v>
      </c>
      <c r="T4" s="9" t="s">
        <v>6</v>
      </c>
      <c r="U4" s="8" t="s">
        <v>5</v>
      </c>
    </row>
    <row r="5" spans="2:21" x14ac:dyDescent="0.3">
      <c r="B5" s="16" t="s">
        <v>23</v>
      </c>
      <c r="C5" s="16">
        <v>23020027</v>
      </c>
      <c r="D5" s="15">
        <v>48.5</v>
      </c>
      <c r="E5" s="15">
        <v>49</v>
      </c>
      <c r="F5" s="15">
        <v>54</v>
      </c>
      <c r="G5" s="15">
        <f t="shared" ref="G5:G28" si="0">SUM(D5:F5)</f>
        <v>151.5</v>
      </c>
      <c r="H5" s="7">
        <f>AVERAGE(D5:F5)</f>
        <v>50.5</v>
      </c>
      <c r="I5" s="2">
        <f>RANK(G5,$G$5:$G$28,0)</f>
        <v>1</v>
      </c>
      <c r="J5" s="7">
        <f>I5/11*100</f>
        <v>9.0909090909090917</v>
      </c>
      <c r="S5" s="14">
        <v>70</v>
      </c>
      <c r="T5" s="5">
        <f>FREQUENCY($H$5:$H$28,S5:S40)</f>
        <v>0</v>
      </c>
      <c r="U5" s="4">
        <f>T5</f>
        <v>0</v>
      </c>
    </row>
    <row r="6" spans="2:21" ht="17.45" customHeight="1" x14ac:dyDescent="0.3">
      <c r="B6" s="16" t="s">
        <v>48</v>
      </c>
      <c r="C6" s="16">
        <v>23020042</v>
      </c>
      <c r="D6" s="15">
        <v>50</v>
      </c>
      <c r="E6" s="15">
        <v>43</v>
      </c>
      <c r="F6" s="15">
        <v>50</v>
      </c>
      <c r="G6" s="15">
        <f t="shared" si="0"/>
        <v>143</v>
      </c>
      <c r="H6" s="7">
        <f t="shared" ref="H6:H26" si="1">AVERAGE(D6:F6)</f>
        <v>47.666666666666664</v>
      </c>
      <c r="I6" s="2">
        <f t="shared" ref="I6:I28" si="2">RANK(G6,$G$5:$G$28,0)</f>
        <v>2</v>
      </c>
      <c r="J6" s="7">
        <f t="shared" ref="J6:J28" si="3">I6/11*100</f>
        <v>18.181818181818183</v>
      </c>
      <c r="S6" s="6">
        <v>69</v>
      </c>
      <c r="T6" s="5">
        <f t="shared" ref="T6:T40" si="4">FREQUENCY($H$5:$H$28,S6:S41)</f>
        <v>0</v>
      </c>
      <c r="U6" s="4">
        <f>U5+T6</f>
        <v>0</v>
      </c>
    </row>
    <row r="7" spans="2:21" x14ac:dyDescent="0.3">
      <c r="B7" s="16" t="s">
        <v>22</v>
      </c>
      <c r="C7" s="16">
        <v>23020025</v>
      </c>
      <c r="D7" s="15">
        <v>52</v>
      </c>
      <c r="E7" s="15">
        <v>46</v>
      </c>
      <c r="F7" s="15">
        <v>45</v>
      </c>
      <c r="G7" s="15">
        <f t="shared" si="0"/>
        <v>143</v>
      </c>
      <c r="H7" s="7">
        <f t="shared" si="1"/>
        <v>47.666666666666664</v>
      </c>
      <c r="I7" s="2">
        <f t="shared" si="2"/>
        <v>2</v>
      </c>
      <c r="J7" s="7">
        <f t="shared" si="3"/>
        <v>18.181818181818183</v>
      </c>
      <c r="S7" s="6">
        <v>68</v>
      </c>
      <c r="T7" s="5">
        <f t="shared" si="4"/>
        <v>0</v>
      </c>
      <c r="U7" s="4">
        <f>U6+T7</f>
        <v>0</v>
      </c>
    </row>
    <row r="8" spans="2:21" x14ac:dyDescent="0.3">
      <c r="B8" s="16" t="s">
        <v>28</v>
      </c>
      <c r="C8" s="16">
        <v>23020033</v>
      </c>
      <c r="D8" s="15">
        <v>48</v>
      </c>
      <c r="E8" s="15">
        <v>42</v>
      </c>
      <c r="F8" s="15">
        <v>52</v>
      </c>
      <c r="G8" s="15">
        <f t="shared" si="0"/>
        <v>142</v>
      </c>
      <c r="H8" s="7">
        <f t="shared" si="1"/>
        <v>47.333333333333336</v>
      </c>
      <c r="I8" s="2">
        <f t="shared" si="2"/>
        <v>4</v>
      </c>
      <c r="J8" s="7">
        <f t="shared" si="3"/>
        <v>36.363636363636367</v>
      </c>
      <c r="S8" s="14">
        <v>67</v>
      </c>
      <c r="T8" s="5">
        <f t="shared" si="4"/>
        <v>0</v>
      </c>
      <c r="U8" s="4">
        <f t="shared" ref="U8:U40" si="5">U7+T8</f>
        <v>0</v>
      </c>
    </row>
    <row r="9" spans="2:21" x14ac:dyDescent="0.3">
      <c r="B9" s="16" t="s">
        <v>17</v>
      </c>
      <c r="C9" s="16">
        <v>23020015</v>
      </c>
      <c r="D9" s="15">
        <v>48.5</v>
      </c>
      <c r="E9" s="15">
        <v>44</v>
      </c>
      <c r="F9" s="15">
        <v>40</v>
      </c>
      <c r="G9" s="15">
        <f t="shared" si="0"/>
        <v>132.5</v>
      </c>
      <c r="H9" s="7">
        <f t="shared" si="1"/>
        <v>44.166666666666664</v>
      </c>
      <c r="I9" s="2">
        <f t="shared" si="2"/>
        <v>5</v>
      </c>
      <c r="J9" s="7">
        <f t="shared" si="3"/>
        <v>45.454545454545453</v>
      </c>
      <c r="S9" s="6">
        <v>66</v>
      </c>
      <c r="T9" s="5">
        <f t="shared" si="4"/>
        <v>0</v>
      </c>
      <c r="U9" s="4">
        <f t="shared" si="5"/>
        <v>0</v>
      </c>
    </row>
    <row r="10" spans="2:21" x14ac:dyDescent="0.3">
      <c r="B10" s="16" t="s">
        <v>42</v>
      </c>
      <c r="C10" s="16">
        <v>23020039</v>
      </c>
      <c r="D10" s="15">
        <v>0</v>
      </c>
      <c r="E10" s="15">
        <v>51</v>
      </c>
      <c r="F10" s="15">
        <v>55</v>
      </c>
      <c r="G10" s="15">
        <f t="shared" si="0"/>
        <v>106</v>
      </c>
      <c r="H10" s="7">
        <f t="shared" si="1"/>
        <v>35.333333333333336</v>
      </c>
      <c r="I10" s="2">
        <f t="shared" si="2"/>
        <v>6</v>
      </c>
      <c r="J10" s="7">
        <f t="shared" si="3"/>
        <v>54.54545454545454</v>
      </c>
      <c r="S10" s="6">
        <v>65</v>
      </c>
      <c r="T10" s="5">
        <f t="shared" si="4"/>
        <v>0</v>
      </c>
      <c r="U10" s="4">
        <f t="shared" si="5"/>
        <v>0</v>
      </c>
    </row>
    <row r="11" spans="2:21" x14ac:dyDescent="0.3">
      <c r="B11" s="16" t="s">
        <v>47</v>
      </c>
      <c r="C11" s="16">
        <v>23020043</v>
      </c>
      <c r="D11" s="15">
        <v>45</v>
      </c>
      <c r="E11" s="15">
        <v>54</v>
      </c>
      <c r="F11" s="15">
        <v>0</v>
      </c>
      <c r="G11" s="15">
        <f t="shared" si="0"/>
        <v>99</v>
      </c>
      <c r="H11" s="7">
        <f t="shared" si="1"/>
        <v>33</v>
      </c>
      <c r="I11" s="2">
        <f t="shared" si="2"/>
        <v>7</v>
      </c>
      <c r="J11" s="7">
        <f t="shared" si="3"/>
        <v>63.636363636363633</v>
      </c>
      <c r="S11" s="14">
        <v>64</v>
      </c>
      <c r="T11" s="5">
        <f t="shared" si="4"/>
        <v>0</v>
      </c>
      <c r="U11" s="4">
        <f t="shared" si="5"/>
        <v>0</v>
      </c>
    </row>
    <row r="12" spans="2:21" x14ac:dyDescent="0.3">
      <c r="B12" s="16" t="s">
        <v>16</v>
      </c>
      <c r="C12" s="16">
        <v>23020009</v>
      </c>
      <c r="D12" s="15">
        <v>0</v>
      </c>
      <c r="E12" s="15">
        <v>0</v>
      </c>
      <c r="F12" s="15">
        <v>63.5</v>
      </c>
      <c r="G12" s="15">
        <f t="shared" si="0"/>
        <v>63.5</v>
      </c>
      <c r="H12" s="7">
        <f t="shared" si="1"/>
        <v>21.166666666666668</v>
      </c>
      <c r="I12" s="2">
        <f t="shared" si="2"/>
        <v>8</v>
      </c>
      <c r="J12" s="7">
        <f t="shared" si="3"/>
        <v>72.727272727272734</v>
      </c>
      <c r="S12" s="6">
        <v>63</v>
      </c>
      <c r="T12" s="5">
        <f t="shared" si="4"/>
        <v>0</v>
      </c>
      <c r="U12" s="4">
        <f t="shared" si="5"/>
        <v>0</v>
      </c>
    </row>
    <row r="13" spans="2:21" x14ac:dyDescent="0.3">
      <c r="B13" s="16" t="s">
        <v>26</v>
      </c>
      <c r="C13" s="16">
        <v>23020035</v>
      </c>
      <c r="D13" s="15">
        <v>0</v>
      </c>
      <c r="E13" s="15">
        <v>0</v>
      </c>
      <c r="F13" s="15">
        <v>47.5</v>
      </c>
      <c r="G13" s="15">
        <f t="shared" si="0"/>
        <v>47.5</v>
      </c>
      <c r="H13" s="7">
        <f t="shared" si="1"/>
        <v>15.833333333333334</v>
      </c>
      <c r="I13" s="2">
        <f t="shared" si="2"/>
        <v>9</v>
      </c>
      <c r="J13" s="7">
        <f t="shared" si="3"/>
        <v>81.818181818181827</v>
      </c>
      <c r="S13" s="6">
        <v>62</v>
      </c>
      <c r="T13" s="5">
        <f t="shared" si="4"/>
        <v>0</v>
      </c>
      <c r="U13" s="4">
        <f t="shared" si="5"/>
        <v>0</v>
      </c>
    </row>
    <row r="14" spans="2:21" ht="17.45" customHeight="1" x14ac:dyDescent="0.3">
      <c r="B14" s="16" t="s">
        <v>49</v>
      </c>
      <c r="C14" s="16">
        <v>23020044</v>
      </c>
      <c r="D14" s="15">
        <v>0</v>
      </c>
      <c r="E14" s="15">
        <v>0</v>
      </c>
      <c r="F14" s="15">
        <v>44.5</v>
      </c>
      <c r="G14" s="15">
        <f t="shared" si="0"/>
        <v>44.5</v>
      </c>
      <c r="H14" s="7">
        <f t="shared" si="1"/>
        <v>14.833333333333334</v>
      </c>
      <c r="I14" s="2">
        <f t="shared" si="2"/>
        <v>10</v>
      </c>
      <c r="J14" s="7">
        <f t="shared" si="3"/>
        <v>90.909090909090907</v>
      </c>
      <c r="S14" s="14">
        <v>61</v>
      </c>
      <c r="T14" s="5">
        <f t="shared" si="4"/>
        <v>0</v>
      </c>
      <c r="U14" s="4">
        <f t="shared" si="5"/>
        <v>0</v>
      </c>
    </row>
    <row r="15" spans="2:21" x14ac:dyDescent="0.3">
      <c r="B15" s="16" t="s">
        <v>30</v>
      </c>
      <c r="C15" s="16">
        <v>23020007</v>
      </c>
      <c r="D15" s="15">
        <v>0</v>
      </c>
      <c r="E15" s="15">
        <v>0</v>
      </c>
      <c r="F15" s="15">
        <v>0</v>
      </c>
      <c r="G15" s="15">
        <f t="shared" si="0"/>
        <v>0</v>
      </c>
      <c r="H15" s="7">
        <f t="shared" si="1"/>
        <v>0</v>
      </c>
      <c r="I15" s="2">
        <f t="shared" si="2"/>
        <v>11</v>
      </c>
      <c r="J15" s="7">
        <f t="shared" si="3"/>
        <v>100</v>
      </c>
      <c r="S15" s="6">
        <v>60</v>
      </c>
      <c r="T15" s="5">
        <f t="shared" si="4"/>
        <v>0</v>
      </c>
      <c r="U15" s="4">
        <f t="shared" si="5"/>
        <v>0</v>
      </c>
    </row>
    <row r="16" spans="2:21" ht="17.45" customHeight="1" x14ac:dyDescent="0.3">
      <c r="B16" s="16" t="s">
        <v>15</v>
      </c>
      <c r="C16" s="16">
        <v>23020013</v>
      </c>
      <c r="D16" s="15">
        <v>0</v>
      </c>
      <c r="E16" s="15">
        <v>0</v>
      </c>
      <c r="F16" s="15">
        <v>0</v>
      </c>
      <c r="G16" s="15">
        <f t="shared" si="0"/>
        <v>0</v>
      </c>
      <c r="H16" s="7">
        <f t="shared" si="1"/>
        <v>0</v>
      </c>
      <c r="I16" s="2">
        <f t="shared" si="2"/>
        <v>11</v>
      </c>
      <c r="J16" s="7">
        <f t="shared" si="3"/>
        <v>100</v>
      </c>
      <c r="S16" s="6">
        <v>59</v>
      </c>
      <c r="T16" s="5">
        <f t="shared" si="4"/>
        <v>0</v>
      </c>
      <c r="U16" s="4">
        <f t="shared" si="5"/>
        <v>0</v>
      </c>
    </row>
    <row r="17" spans="2:21" ht="17.45" customHeight="1" x14ac:dyDescent="0.3">
      <c r="B17" s="16" t="s">
        <v>41</v>
      </c>
      <c r="C17" s="16">
        <v>23020005</v>
      </c>
      <c r="D17" s="15">
        <v>0</v>
      </c>
      <c r="E17" s="15">
        <v>0</v>
      </c>
      <c r="F17" s="15">
        <v>0</v>
      </c>
      <c r="G17" s="15">
        <f t="shared" si="0"/>
        <v>0</v>
      </c>
      <c r="H17" s="7">
        <f t="shared" si="1"/>
        <v>0</v>
      </c>
      <c r="I17" s="2">
        <f t="shared" si="2"/>
        <v>11</v>
      </c>
      <c r="J17" s="7">
        <f t="shared" si="3"/>
        <v>100</v>
      </c>
      <c r="S17" s="14">
        <v>58</v>
      </c>
      <c r="T17" s="5">
        <f t="shared" si="4"/>
        <v>0</v>
      </c>
      <c r="U17" s="4">
        <f t="shared" si="5"/>
        <v>0</v>
      </c>
    </row>
    <row r="18" spans="2:21" x14ac:dyDescent="0.3">
      <c r="B18" s="16" t="s">
        <v>25</v>
      </c>
      <c r="C18" s="16">
        <v>23020031</v>
      </c>
      <c r="D18" s="15">
        <v>0</v>
      </c>
      <c r="E18" s="15">
        <v>0</v>
      </c>
      <c r="F18" s="15">
        <v>0</v>
      </c>
      <c r="G18" s="15">
        <f t="shared" si="0"/>
        <v>0</v>
      </c>
      <c r="H18" s="7">
        <f t="shared" si="1"/>
        <v>0</v>
      </c>
      <c r="I18" s="2">
        <f t="shared" si="2"/>
        <v>11</v>
      </c>
      <c r="J18" s="7">
        <f t="shared" si="3"/>
        <v>100</v>
      </c>
      <c r="S18" s="6">
        <v>57</v>
      </c>
      <c r="T18" s="5">
        <f t="shared" si="4"/>
        <v>0</v>
      </c>
      <c r="U18" s="4">
        <f t="shared" si="5"/>
        <v>0</v>
      </c>
    </row>
    <row r="19" spans="2:21" x14ac:dyDescent="0.3">
      <c r="B19" s="16" t="s">
        <v>39</v>
      </c>
      <c r="C19" s="16">
        <v>23020001</v>
      </c>
      <c r="D19" s="15">
        <v>0</v>
      </c>
      <c r="E19" s="15">
        <v>0</v>
      </c>
      <c r="F19" s="15">
        <v>0</v>
      </c>
      <c r="G19" s="15">
        <f t="shared" si="0"/>
        <v>0</v>
      </c>
      <c r="H19" s="7">
        <f t="shared" si="1"/>
        <v>0</v>
      </c>
      <c r="I19" s="2">
        <f t="shared" si="2"/>
        <v>11</v>
      </c>
      <c r="J19" s="7">
        <f t="shared" si="3"/>
        <v>100</v>
      </c>
      <c r="S19" s="6">
        <v>56</v>
      </c>
      <c r="T19" s="5">
        <f t="shared" si="4"/>
        <v>0</v>
      </c>
      <c r="U19" s="4">
        <f t="shared" si="5"/>
        <v>0</v>
      </c>
    </row>
    <row r="20" spans="2:21" ht="17.45" customHeight="1" x14ac:dyDescent="0.3">
      <c r="B20" s="16" t="s">
        <v>20</v>
      </c>
      <c r="C20" s="16">
        <v>23020021</v>
      </c>
      <c r="D20" s="15">
        <v>0</v>
      </c>
      <c r="E20" s="15">
        <v>0</v>
      </c>
      <c r="F20" s="15">
        <v>0</v>
      </c>
      <c r="G20" s="15">
        <f t="shared" si="0"/>
        <v>0</v>
      </c>
      <c r="H20" s="7">
        <f t="shared" si="1"/>
        <v>0</v>
      </c>
      <c r="I20" s="2">
        <f t="shared" si="2"/>
        <v>11</v>
      </c>
      <c r="J20" s="7">
        <f t="shared" si="3"/>
        <v>100</v>
      </c>
      <c r="S20" s="14">
        <v>55</v>
      </c>
      <c r="T20" s="5">
        <f t="shared" si="4"/>
        <v>0</v>
      </c>
      <c r="U20" s="4">
        <f t="shared" si="5"/>
        <v>0</v>
      </c>
    </row>
    <row r="21" spans="2:21" ht="17.45" customHeight="1" x14ac:dyDescent="0.3">
      <c r="B21" s="16" t="s">
        <v>40</v>
      </c>
      <c r="C21" s="16">
        <v>23020003</v>
      </c>
      <c r="D21" s="15">
        <v>0</v>
      </c>
      <c r="E21" s="15">
        <v>0</v>
      </c>
      <c r="F21" s="15">
        <v>0</v>
      </c>
      <c r="G21" s="15">
        <f t="shared" si="0"/>
        <v>0</v>
      </c>
      <c r="H21" s="7">
        <f t="shared" si="1"/>
        <v>0</v>
      </c>
      <c r="I21" s="2">
        <f t="shared" si="2"/>
        <v>11</v>
      </c>
      <c r="J21" s="7">
        <f t="shared" si="3"/>
        <v>100</v>
      </c>
      <c r="S21" s="6">
        <v>54</v>
      </c>
      <c r="T21" s="5">
        <f t="shared" si="4"/>
        <v>0</v>
      </c>
      <c r="U21" s="4">
        <f t="shared" si="5"/>
        <v>0</v>
      </c>
    </row>
    <row r="22" spans="2:21" x14ac:dyDescent="0.3">
      <c r="B22" s="16" t="s">
        <v>29</v>
      </c>
      <c r="C22" s="16">
        <v>23020041</v>
      </c>
      <c r="D22" s="15">
        <v>0</v>
      </c>
      <c r="E22" s="15">
        <v>0</v>
      </c>
      <c r="F22" s="15">
        <v>0</v>
      </c>
      <c r="G22" s="15">
        <f t="shared" si="0"/>
        <v>0</v>
      </c>
      <c r="H22" s="7">
        <f t="shared" si="1"/>
        <v>0</v>
      </c>
      <c r="I22" s="2">
        <f t="shared" si="2"/>
        <v>11</v>
      </c>
      <c r="J22" s="7">
        <f t="shared" si="3"/>
        <v>100</v>
      </c>
      <c r="S22" s="6">
        <v>53</v>
      </c>
      <c r="T22" s="5">
        <f t="shared" si="4"/>
        <v>0</v>
      </c>
      <c r="U22" s="4">
        <f t="shared" si="5"/>
        <v>0</v>
      </c>
    </row>
    <row r="23" spans="2:21" x14ac:dyDescent="0.3">
      <c r="B23" s="16" t="s">
        <v>21</v>
      </c>
      <c r="C23" s="16">
        <v>23020023</v>
      </c>
      <c r="D23" s="15">
        <v>0</v>
      </c>
      <c r="E23" s="15">
        <v>0</v>
      </c>
      <c r="F23" s="15">
        <v>0</v>
      </c>
      <c r="G23" s="15">
        <f t="shared" si="0"/>
        <v>0</v>
      </c>
      <c r="H23" s="7">
        <f t="shared" si="1"/>
        <v>0</v>
      </c>
      <c r="I23" s="2">
        <f t="shared" si="2"/>
        <v>11</v>
      </c>
      <c r="J23" s="7">
        <f t="shared" si="3"/>
        <v>100</v>
      </c>
      <c r="S23" s="14">
        <v>52</v>
      </c>
      <c r="T23" s="5">
        <f t="shared" si="4"/>
        <v>0</v>
      </c>
      <c r="U23" s="4">
        <f t="shared" si="5"/>
        <v>0</v>
      </c>
    </row>
    <row r="24" spans="2:21" ht="17.45" customHeight="1" x14ac:dyDescent="0.3">
      <c r="B24" s="16" t="s">
        <v>24</v>
      </c>
      <c r="C24" s="16">
        <v>23020029</v>
      </c>
      <c r="D24" s="15">
        <v>0</v>
      </c>
      <c r="E24" s="15">
        <v>0</v>
      </c>
      <c r="F24" s="15">
        <v>0</v>
      </c>
      <c r="G24" s="15">
        <f t="shared" si="0"/>
        <v>0</v>
      </c>
      <c r="H24" s="7">
        <f t="shared" si="1"/>
        <v>0</v>
      </c>
      <c r="I24" s="2">
        <f t="shared" si="2"/>
        <v>11</v>
      </c>
      <c r="J24" s="7">
        <f t="shared" si="3"/>
        <v>100</v>
      </c>
      <c r="S24" s="6">
        <v>51</v>
      </c>
      <c r="T24" s="5">
        <f t="shared" si="4"/>
        <v>0</v>
      </c>
      <c r="U24" s="4">
        <f t="shared" si="5"/>
        <v>0</v>
      </c>
    </row>
    <row r="25" spans="2:21" x14ac:dyDescent="0.3">
      <c r="B25" s="16" t="s">
        <v>18</v>
      </c>
      <c r="C25" s="16">
        <v>23020017</v>
      </c>
      <c r="D25" s="15">
        <v>0</v>
      </c>
      <c r="E25" s="15">
        <v>0</v>
      </c>
      <c r="F25" s="15">
        <v>0</v>
      </c>
      <c r="G25" s="15">
        <f t="shared" si="0"/>
        <v>0</v>
      </c>
      <c r="H25" s="7">
        <f t="shared" si="1"/>
        <v>0</v>
      </c>
      <c r="I25" s="2">
        <f t="shared" si="2"/>
        <v>11</v>
      </c>
      <c r="J25" s="7">
        <f t="shared" si="3"/>
        <v>100</v>
      </c>
      <c r="S25" s="6">
        <v>50.5</v>
      </c>
      <c r="T25" s="5">
        <f t="shared" si="4"/>
        <v>1</v>
      </c>
      <c r="U25" s="4">
        <f t="shared" si="5"/>
        <v>1</v>
      </c>
    </row>
    <row r="26" spans="2:21" x14ac:dyDescent="0.3">
      <c r="B26" s="19" t="s">
        <v>27</v>
      </c>
      <c r="C26" s="16">
        <v>23020037</v>
      </c>
      <c r="D26" s="16">
        <v>0</v>
      </c>
      <c r="E26" s="16">
        <v>0</v>
      </c>
      <c r="F26" s="16">
        <v>0</v>
      </c>
      <c r="G26" s="15">
        <f t="shared" si="0"/>
        <v>0</v>
      </c>
      <c r="H26" s="7">
        <f t="shared" si="1"/>
        <v>0</v>
      </c>
      <c r="I26" s="2">
        <f t="shared" si="2"/>
        <v>11</v>
      </c>
      <c r="J26" s="7">
        <f t="shared" si="3"/>
        <v>100</v>
      </c>
      <c r="S26" s="14">
        <v>49</v>
      </c>
      <c r="T26" s="5">
        <f t="shared" si="4"/>
        <v>0</v>
      </c>
      <c r="U26" s="4">
        <f t="shared" si="5"/>
        <v>1</v>
      </c>
    </row>
    <row r="27" spans="2:21" x14ac:dyDescent="0.3">
      <c r="B27" s="16" t="s">
        <v>14</v>
      </c>
      <c r="C27" s="16">
        <v>23020011</v>
      </c>
      <c r="D27" s="15">
        <v>0</v>
      </c>
      <c r="E27" s="15">
        <v>0</v>
      </c>
      <c r="F27" s="15">
        <v>0</v>
      </c>
      <c r="G27" s="15">
        <f t="shared" si="0"/>
        <v>0</v>
      </c>
      <c r="H27" s="7">
        <f t="shared" ref="H27" si="6">AVERAGE(D27:F27)</f>
        <v>0</v>
      </c>
      <c r="I27" s="2">
        <f t="shared" si="2"/>
        <v>11</v>
      </c>
      <c r="J27" s="7">
        <f t="shared" si="3"/>
        <v>100</v>
      </c>
      <c r="S27" s="6">
        <v>48</v>
      </c>
      <c r="T27" s="5">
        <f t="shared" si="4"/>
        <v>2</v>
      </c>
      <c r="U27" s="4">
        <f t="shared" si="5"/>
        <v>3</v>
      </c>
    </row>
    <row r="28" spans="2:21" x14ac:dyDescent="0.3">
      <c r="B28" s="16" t="s">
        <v>19</v>
      </c>
      <c r="C28" s="16">
        <v>23020019</v>
      </c>
      <c r="D28" s="15">
        <v>0</v>
      </c>
      <c r="E28" s="15">
        <v>0</v>
      </c>
      <c r="F28" s="15">
        <v>0</v>
      </c>
      <c r="G28" s="15">
        <f t="shared" si="0"/>
        <v>0</v>
      </c>
      <c r="H28" s="7">
        <f t="shared" ref="H28" si="7">AVERAGE(D28:F28)</f>
        <v>0</v>
      </c>
      <c r="I28" s="2">
        <f t="shared" si="2"/>
        <v>11</v>
      </c>
      <c r="J28" s="7">
        <f t="shared" si="3"/>
        <v>100</v>
      </c>
      <c r="S28" s="6">
        <v>47.5</v>
      </c>
      <c r="T28" s="5">
        <f t="shared" si="4"/>
        <v>1</v>
      </c>
      <c r="U28" s="4">
        <f t="shared" si="5"/>
        <v>4</v>
      </c>
    </row>
    <row r="29" spans="2:21" ht="17.45" customHeight="1" x14ac:dyDescent="0.3">
      <c r="S29" s="14">
        <v>46</v>
      </c>
      <c r="T29" s="5">
        <f t="shared" si="4"/>
        <v>0</v>
      </c>
      <c r="U29" s="4">
        <f t="shared" si="5"/>
        <v>4</v>
      </c>
    </row>
    <row r="30" spans="2:21" x14ac:dyDescent="0.3">
      <c r="S30" s="6">
        <v>45</v>
      </c>
      <c r="T30" s="5">
        <f t="shared" si="4"/>
        <v>0</v>
      </c>
      <c r="U30" s="4">
        <f t="shared" si="5"/>
        <v>4</v>
      </c>
    </row>
    <row r="31" spans="2:21" ht="17.45" customHeight="1" x14ac:dyDescent="0.3">
      <c r="S31" s="6">
        <v>44.2</v>
      </c>
      <c r="T31" s="5">
        <f t="shared" si="4"/>
        <v>1</v>
      </c>
      <c r="U31" s="4">
        <f t="shared" si="5"/>
        <v>5</v>
      </c>
    </row>
    <row r="32" spans="2:21" ht="17.45" customHeight="1" x14ac:dyDescent="0.3">
      <c r="S32" s="14">
        <v>43</v>
      </c>
      <c r="T32" s="5">
        <f t="shared" si="4"/>
        <v>0</v>
      </c>
      <c r="U32" s="4">
        <f t="shared" si="5"/>
        <v>5</v>
      </c>
    </row>
    <row r="33" spans="19:21" x14ac:dyDescent="0.3">
      <c r="S33" s="6">
        <v>40</v>
      </c>
      <c r="T33" s="5">
        <f t="shared" si="4"/>
        <v>0</v>
      </c>
      <c r="U33" s="4">
        <f t="shared" si="5"/>
        <v>5</v>
      </c>
    </row>
    <row r="34" spans="19:21" x14ac:dyDescent="0.3">
      <c r="S34" s="6">
        <v>35.299999999999997</v>
      </c>
      <c r="T34" s="5">
        <f t="shared" si="4"/>
        <v>0</v>
      </c>
      <c r="U34" s="4">
        <f t="shared" si="5"/>
        <v>5</v>
      </c>
    </row>
    <row r="35" spans="19:21" ht="17.45" customHeight="1" x14ac:dyDescent="0.3">
      <c r="S35" s="14">
        <v>33</v>
      </c>
      <c r="T35" s="5">
        <f t="shared" si="4"/>
        <v>1</v>
      </c>
      <c r="U35" s="4">
        <f t="shared" si="5"/>
        <v>6</v>
      </c>
    </row>
    <row r="36" spans="19:21" x14ac:dyDescent="0.3">
      <c r="S36" s="6">
        <v>39</v>
      </c>
      <c r="T36" s="5">
        <f t="shared" si="4"/>
        <v>2</v>
      </c>
      <c r="U36" s="4">
        <f t="shared" si="5"/>
        <v>8</v>
      </c>
    </row>
    <row r="37" spans="19:21" x14ac:dyDescent="0.3">
      <c r="S37" s="6">
        <v>21.2</v>
      </c>
      <c r="T37" s="5">
        <f t="shared" si="4"/>
        <v>2</v>
      </c>
      <c r="U37" s="4">
        <f t="shared" si="5"/>
        <v>10</v>
      </c>
    </row>
    <row r="38" spans="19:21" ht="17.45" customHeight="1" x14ac:dyDescent="0.3">
      <c r="S38" s="14">
        <v>15.8</v>
      </c>
      <c r="T38" s="5">
        <f t="shared" si="4"/>
        <v>1</v>
      </c>
      <c r="U38" s="4">
        <f t="shared" si="5"/>
        <v>11</v>
      </c>
    </row>
    <row r="39" spans="19:21" ht="17.45" customHeight="1" x14ac:dyDescent="0.3">
      <c r="S39" s="6">
        <v>14.8</v>
      </c>
      <c r="T39" s="5">
        <f t="shared" si="4"/>
        <v>0</v>
      </c>
      <c r="U39" s="4">
        <f t="shared" si="5"/>
        <v>11</v>
      </c>
    </row>
    <row r="40" spans="19:21" ht="17.45" customHeight="1" x14ac:dyDescent="0.3">
      <c r="S40" s="6">
        <v>0</v>
      </c>
      <c r="T40" s="5">
        <f t="shared" si="4"/>
        <v>14</v>
      </c>
      <c r="U40" s="4">
        <f t="shared" si="5"/>
        <v>25</v>
      </c>
    </row>
    <row r="41" spans="19:21" ht="17.25" customHeight="1" x14ac:dyDescent="0.3"/>
    <row r="42" spans="19:21" ht="17.45" customHeight="1" x14ac:dyDescent="0.3">
      <c r="S42" s="3" t="s">
        <v>4</v>
      </c>
      <c r="T42" s="2">
        <f>SUM(T6:T40)</f>
        <v>25</v>
      </c>
      <c r="U42" s="1" t="s">
        <v>3</v>
      </c>
    </row>
    <row r="43" spans="19:21" ht="17.45" customHeight="1" x14ac:dyDescent="0.3">
      <c r="S43" s="3" t="s">
        <v>2</v>
      </c>
      <c r="T43" s="7">
        <f>AVERAGE(H5:H14)</f>
        <v>35.749999999999993</v>
      </c>
      <c r="U43" s="1" t="s">
        <v>0</v>
      </c>
    </row>
    <row r="44" spans="19:21" x14ac:dyDescent="0.3">
      <c r="S44" s="3" t="s">
        <v>1</v>
      </c>
      <c r="T44" s="2">
        <v>50.5</v>
      </c>
      <c r="U44" s="1" t="s">
        <v>0</v>
      </c>
    </row>
    <row r="45" spans="19:21" ht="17.45" customHeight="1" x14ac:dyDescent="0.3"/>
    <row r="46" spans="19:21" ht="17.45" customHeight="1" x14ac:dyDescent="0.3"/>
    <row r="47" spans="19:21" ht="17.45" customHeight="1" x14ac:dyDescent="0.3"/>
  </sheetData>
  <mergeCells count="1">
    <mergeCell ref="B1:U2"/>
  </mergeCells>
  <phoneticPr fontId="1" type="noConversion"/>
  <pageMargins left="1.8" right="1" top="1" bottom="1" header="0.5" footer="0.5"/>
  <pageSetup paperSize="9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52BE-872E-47F7-9931-128EB6D83014}">
  <sheetPr>
    <pageSetUpPr fitToPage="1"/>
  </sheetPr>
  <dimension ref="B1:AC44"/>
  <sheetViews>
    <sheetView showGridLines="0" topLeftCell="A2" zoomScale="85" zoomScaleNormal="85" workbookViewId="0">
      <selection activeCell="U5" sqref="U5"/>
    </sheetView>
  </sheetViews>
  <sheetFormatPr defaultRowHeight="16.5" x14ac:dyDescent="0.3"/>
  <cols>
    <col min="3" max="3" width="12.625" bestFit="1" customWidth="1"/>
    <col min="4" max="4" width="10" bestFit="1" customWidth="1"/>
    <col min="5" max="8" width="10" customWidth="1"/>
  </cols>
  <sheetData>
    <row r="1" spans="2:29" ht="16.5" customHeight="1" x14ac:dyDescent="0.3">
      <c r="C1" s="20" t="s">
        <v>44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8"/>
      <c r="X1" s="18"/>
      <c r="Y1" s="18"/>
      <c r="Z1" s="18"/>
      <c r="AA1" s="18"/>
      <c r="AB1" s="18"/>
      <c r="AC1" s="18"/>
    </row>
    <row r="2" spans="2:29" ht="59.25" customHeight="1" x14ac:dyDescent="0.3">
      <c r="B2" s="1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8"/>
      <c r="X2" s="18"/>
      <c r="Y2" s="18"/>
      <c r="Z2" s="18"/>
      <c r="AA2" s="18"/>
      <c r="AB2" s="18"/>
      <c r="AC2" s="18"/>
    </row>
    <row r="4" spans="2:29" ht="17.25" thickBot="1" x14ac:dyDescent="0.35">
      <c r="C4" s="11" t="s">
        <v>38</v>
      </c>
      <c r="D4" s="13" t="s">
        <v>11</v>
      </c>
      <c r="E4" s="3" t="s">
        <v>34</v>
      </c>
      <c r="F4" s="3" t="s">
        <v>35</v>
      </c>
      <c r="G4" s="3" t="s">
        <v>36</v>
      </c>
      <c r="H4" s="3" t="s">
        <v>37</v>
      </c>
      <c r="I4" s="3" t="s">
        <v>10</v>
      </c>
      <c r="J4" s="3" t="s">
        <v>9</v>
      </c>
      <c r="K4" s="3" t="s">
        <v>8</v>
      </c>
      <c r="T4" s="10" t="s">
        <v>7</v>
      </c>
      <c r="U4" s="9" t="s">
        <v>6</v>
      </c>
      <c r="V4" s="8" t="s">
        <v>5</v>
      </c>
    </row>
    <row r="5" spans="2:29" ht="17.45" customHeight="1" x14ac:dyDescent="0.3">
      <c r="C5" s="16" t="s">
        <v>22</v>
      </c>
      <c r="D5" s="16">
        <v>23020025</v>
      </c>
      <c r="E5" s="16">
        <v>15.5</v>
      </c>
      <c r="F5" s="16">
        <v>9</v>
      </c>
      <c r="G5" s="16">
        <v>16.5</v>
      </c>
      <c r="H5" s="16">
        <v>11</v>
      </c>
      <c r="I5" s="15">
        <f t="shared" ref="I5:I28" si="0">SUM(E5:H5)</f>
        <v>52</v>
      </c>
      <c r="J5" s="2">
        <f t="shared" ref="J5:J27" si="1">RANK(I5,$I$5:$I$25,0)</f>
        <v>1</v>
      </c>
      <c r="K5" s="7">
        <f>J5/7*100</f>
        <v>14.285714285714285</v>
      </c>
      <c r="T5" s="14">
        <v>70</v>
      </c>
      <c r="U5" s="5">
        <f>FREQUENCY($I$5:$I$28,T5:T40)</f>
        <v>0</v>
      </c>
      <c r="V5" s="4">
        <f>U5</f>
        <v>0</v>
      </c>
    </row>
    <row r="6" spans="2:29" ht="17.45" customHeight="1" x14ac:dyDescent="0.3">
      <c r="C6" s="16" t="s">
        <v>48</v>
      </c>
      <c r="D6" s="16">
        <v>23020042</v>
      </c>
      <c r="E6" s="16">
        <v>15.5</v>
      </c>
      <c r="F6" s="16">
        <v>8.5</v>
      </c>
      <c r="G6" s="16">
        <v>15.5</v>
      </c>
      <c r="H6" s="16">
        <v>10.5</v>
      </c>
      <c r="I6" s="15">
        <f t="shared" si="0"/>
        <v>50</v>
      </c>
      <c r="J6" s="2">
        <f t="shared" si="1"/>
        <v>2</v>
      </c>
      <c r="K6" s="7">
        <f t="shared" ref="K6:K27" si="2">J6/7*100</f>
        <v>28.571428571428569</v>
      </c>
      <c r="T6" s="6">
        <v>69</v>
      </c>
      <c r="U6" s="5">
        <f t="shared" ref="U6:U40" si="3">FREQUENCY($I$5:$I$28,T6:T41)</f>
        <v>0</v>
      </c>
      <c r="V6" s="4">
        <f>V5+U6</f>
        <v>0</v>
      </c>
    </row>
    <row r="7" spans="2:29" ht="17.45" customHeight="1" x14ac:dyDescent="0.3">
      <c r="C7" s="16" t="s">
        <v>17</v>
      </c>
      <c r="D7" s="16">
        <v>23020015</v>
      </c>
      <c r="E7" s="16">
        <v>14.5</v>
      </c>
      <c r="F7" s="16">
        <v>9</v>
      </c>
      <c r="G7" s="16">
        <v>14.5</v>
      </c>
      <c r="H7" s="16">
        <v>10.5</v>
      </c>
      <c r="I7" s="15">
        <f t="shared" si="0"/>
        <v>48.5</v>
      </c>
      <c r="J7" s="2">
        <f t="shared" si="1"/>
        <v>3</v>
      </c>
      <c r="K7" s="7">
        <f t="shared" si="2"/>
        <v>42.857142857142854</v>
      </c>
      <c r="T7" s="6">
        <v>68</v>
      </c>
      <c r="U7" s="5">
        <f t="shared" si="3"/>
        <v>0</v>
      </c>
      <c r="V7" s="4">
        <f>V6+U7</f>
        <v>0</v>
      </c>
    </row>
    <row r="8" spans="2:29" ht="17.45" customHeight="1" x14ac:dyDescent="0.3">
      <c r="C8" s="16" t="s">
        <v>23</v>
      </c>
      <c r="D8" s="16">
        <v>23020027</v>
      </c>
      <c r="E8" s="16">
        <v>12.5</v>
      </c>
      <c r="F8" s="16">
        <v>8.5</v>
      </c>
      <c r="G8" s="16">
        <v>16.5</v>
      </c>
      <c r="H8" s="16">
        <v>11</v>
      </c>
      <c r="I8" s="15">
        <f t="shared" si="0"/>
        <v>48.5</v>
      </c>
      <c r="J8" s="2">
        <f t="shared" si="1"/>
        <v>3</v>
      </c>
      <c r="K8" s="7">
        <f t="shared" si="2"/>
        <v>42.857142857142854</v>
      </c>
      <c r="T8" s="14">
        <v>67</v>
      </c>
      <c r="U8" s="5">
        <f t="shared" si="3"/>
        <v>0</v>
      </c>
      <c r="V8" s="4">
        <f t="shared" ref="V8:V40" si="4">V7+U8</f>
        <v>0</v>
      </c>
    </row>
    <row r="9" spans="2:29" ht="17.45" customHeight="1" x14ac:dyDescent="0.3">
      <c r="C9" s="16" t="s">
        <v>28</v>
      </c>
      <c r="D9" s="16">
        <v>23020033</v>
      </c>
      <c r="E9" s="16">
        <v>13.5</v>
      </c>
      <c r="F9" s="16">
        <v>9</v>
      </c>
      <c r="G9" s="16">
        <v>14.5</v>
      </c>
      <c r="H9" s="16">
        <v>11</v>
      </c>
      <c r="I9" s="15">
        <f t="shared" si="0"/>
        <v>48</v>
      </c>
      <c r="J9" s="2">
        <f t="shared" si="1"/>
        <v>5</v>
      </c>
      <c r="K9" s="7">
        <f t="shared" si="2"/>
        <v>71.428571428571431</v>
      </c>
      <c r="T9" s="6">
        <v>66</v>
      </c>
      <c r="U9" s="5">
        <f t="shared" si="3"/>
        <v>0</v>
      </c>
      <c r="V9" s="4">
        <f t="shared" si="4"/>
        <v>0</v>
      </c>
    </row>
    <row r="10" spans="2:29" ht="17.45" customHeight="1" x14ac:dyDescent="0.3">
      <c r="C10" s="16" t="s">
        <v>47</v>
      </c>
      <c r="D10" s="16">
        <v>23020043</v>
      </c>
      <c r="E10" s="16">
        <v>11.5</v>
      </c>
      <c r="F10" s="16">
        <v>9</v>
      </c>
      <c r="G10" s="16">
        <v>14</v>
      </c>
      <c r="H10" s="16">
        <v>10.5</v>
      </c>
      <c r="I10" s="15">
        <f t="shared" si="0"/>
        <v>45</v>
      </c>
      <c r="J10" s="2">
        <f t="shared" si="1"/>
        <v>6</v>
      </c>
      <c r="K10" s="7">
        <f t="shared" si="2"/>
        <v>85.714285714285708</v>
      </c>
      <c r="T10" s="6">
        <v>65</v>
      </c>
      <c r="U10" s="5">
        <f t="shared" si="3"/>
        <v>0</v>
      </c>
      <c r="V10" s="4">
        <f t="shared" si="4"/>
        <v>0</v>
      </c>
    </row>
    <row r="11" spans="2:29" ht="17.45" customHeight="1" x14ac:dyDescent="0.3">
      <c r="C11" s="16" t="s">
        <v>42</v>
      </c>
      <c r="D11" s="16">
        <v>23020039</v>
      </c>
      <c r="E11" s="16">
        <v>0</v>
      </c>
      <c r="F11" s="16">
        <v>0</v>
      </c>
      <c r="G11" s="16">
        <v>0</v>
      </c>
      <c r="H11" s="16">
        <v>0</v>
      </c>
      <c r="I11" s="15">
        <f t="shared" si="0"/>
        <v>0</v>
      </c>
      <c r="J11" s="2">
        <f t="shared" si="1"/>
        <v>7</v>
      </c>
      <c r="K11" s="7">
        <f t="shared" si="2"/>
        <v>100</v>
      </c>
      <c r="T11" s="14">
        <v>64</v>
      </c>
      <c r="U11" s="5">
        <f t="shared" si="3"/>
        <v>0</v>
      </c>
      <c r="V11" s="4">
        <f t="shared" si="4"/>
        <v>0</v>
      </c>
    </row>
    <row r="12" spans="2:29" ht="17.45" customHeight="1" x14ac:dyDescent="0.3">
      <c r="C12" s="16" t="s">
        <v>30</v>
      </c>
      <c r="D12" s="16">
        <v>23020007</v>
      </c>
      <c r="E12" s="16">
        <v>0</v>
      </c>
      <c r="F12" s="16">
        <v>0</v>
      </c>
      <c r="G12" s="16">
        <v>0</v>
      </c>
      <c r="H12" s="16">
        <v>0</v>
      </c>
      <c r="I12" s="15">
        <f t="shared" si="0"/>
        <v>0</v>
      </c>
      <c r="J12" s="2">
        <f t="shared" si="1"/>
        <v>7</v>
      </c>
      <c r="K12" s="7">
        <f t="shared" si="2"/>
        <v>100</v>
      </c>
      <c r="T12" s="6">
        <v>63</v>
      </c>
      <c r="U12" s="5">
        <f t="shared" si="3"/>
        <v>0</v>
      </c>
      <c r="V12" s="4">
        <f t="shared" si="4"/>
        <v>0</v>
      </c>
    </row>
    <row r="13" spans="2:29" ht="17.45" customHeight="1" x14ac:dyDescent="0.3">
      <c r="C13" s="16" t="s">
        <v>15</v>
      </c>
      <c r="D13" s="16">
        <v>23020013</v>
      </c>
      <c r="E13" s="16">
        <v>0</v>
      </c>
      <c r="F13" s="16">
        <v>0</v>
      </c>
      <c r="G13" s="16">
        <v>0</v>
      </c>
      <c r="H13" s="16">
        <v>0</v>
      </c>
      <c r="I13" s="15">
        <f t="shared" si="0"/>
        <v>0</v>
      </c>
      <c r="J13" s="2">
        <f t="shared" si="1"/>
        <v>7</v>
      </c>
      <c r="K13" s="7">
        <f t="shared" si="2"/>
        <v>100</v>
      </c>
      <c r="T13" s="6">
        <v>62</v>
      </c>
      <c r="U13" s="5">
        <f t="shared" si="3"/>
        <v>0</v>
      </c>
      <c r="V13" s="4">
        <f t="shared" si="4"/>
        <v>0</v>
      </c>
    </row>
    <row r="14" spans="2:29" ht="17.45" customHeight="1" x14ac:dyDescent="0.3">
      <c r="C14" s="16" t="s">
        <v>41</v>
      </c>
      <c r="D14" s="16">
        <v>23020005</v>
      </c>
      <c r="E14" s="16">
        <v>0</v>
      </c>
      <c r="F14" s="16">
        <v>0</v>
      </c>
      <c r="G14" s="16">
        <v>0</v>
      </c>
      <c r="H14" s="16">
        <v>0</v>
      </c>
      <c r="I14" s="15">
        <f t="shared" si="0"/>
        <v>0</v>
      </c>
      <c r="J14" s="2">
        <f t="shared" si="1"/>
        <v>7</v>
      </c>
      <c r="K14" s="7">
        <f t="shared" si="2"/>
        <v>100</v>
      </c>
      <c r="T14" s="14">
        <v>61</v>
      </c>
      <c r="U14" s="5">
        <f t="shared" si="3"/>
        <v>0</v>
      </c>
      <c r="V14" s="4">
        <f t="shared" si="4"/>
        <v>0</v>
      </c>
    </row>
    <row r="15" spans="2:29" ht="17.45" customHeight="1" x14ac:dyDescent="0.3">
      <c r="C15" s="16" t="s">
        <v>25</v>
      </c>
      <c r="D15" s="16">
        <v>23020031</v>
      </c>
      <c r="E15" s="16">
        <v>0</v>
      </c>
      <c r="F15" s="16">
        <v>0</v>
      </c>
      <c r="G15" s="16">
        <v>0</v>
      </c>
      <c r="H15" s="16">
        <v>0</v>
      </c>
      <c r="I15" s="15">
        <f t="shared" si="0"/>
        <v>0</v>
      </c>
      <c r="J15" s="2">
        <f t="shared" si="1"/>
        <v>7</v>
      </c>
      <c r="K15" s="7">
        <f t="shared" si="2"/>
        <v>100</v>
      </c>
      <c r="T15" s="6">
        <v>60</v>
      </c>
      <c r="U15" s="5">
        <f t="shared" si="3"/>
        <v>0</v>
      </c>
      <c r="V15" s="4">
        <f t="shared" si="4"/>
        <v>0</v>
      </c>
    </row>
    <row r="16" spans="2:29" ht="17.45" customHeight="1" x14ac:dyDescent="0.3">
      <c r="C16" s="16" t="s">
        <v>39</v>
      </c>
      <c r="D16" s="16">
        <v>23020001</v>
      </c>
      <c r="E16" s="16">
        <v>0</v>
      </c>
      <c r="F16" s="16">
        <v>0</v>
      </c>
      <c r="G16" s="16">
        <v>0</v>
      </c>
      <c r="H16" s="16">
        <v>0</v>
      </c>
      <c r="I16" s="15">
        <f t="shared" si="0"/>
        <v>0</v>
      </c>
      <c r="J16" s="2">
        <f t="shared" si="1"/>
        <v>7</v>
      </c>
      <c r="K16" s="7">
        <f t="shared" si="2"/>
        <v>100</v>
      </c>
      <c r="T16" s="6">
        <v>59</v>
      </c>
      <c r="U16" s="5">
        <f t="shared" si="3"/>
        <v>0</v>
      </c>
      <c r="V16" s="4">
        <f t="shared" si="4"/>
        <v>0</v>
      </c>
    </row>
    <row r="17" spans="3:22" ht="17.45" customHeight="1" x14ac:dyDescent="0.3">
      <c r="C17" s="16" t="s">
        <v>20</v>
      </c>
      <c r="D17" s="16">
        <v>23020021</v>
      </c>
      <c r="E17" s="16">
        <v>0</v>
      </c>
      <c r="F17" s="16">
        <v>0</v>
      </c>
      <c r="G17" s="16">
        <v>0</v>
      </c>
      <c r="H17" s="16">
        <v>0</v>
      </c>
      <c r="I17" s="15">
        <f t="shared" si="0"/>
        <v>0</v>
      </c>
      <c r="J17" s="2">
        <f t="shared" si="1"/>
        <v>7</v>
      </c>
      <c r="K17" s="7">
        <f t="shared" si="2"/>
        <v>100</v>
      </c>
      <c r="T17" s="14">
        <v>58</v>
      </c>
      <c r="U17" s="5">
        <f t="shared" si="3"/>
        <v>0</v>
      </c>
      <c r="V17" s="4">
        <f t="shared" si="4"/>
        <v>0</v>
      </c>
    </row>
    <row r="18" spans="3:22" ht="17.45" customHeight="1" x14ac:dyDescent="0.3">
      <c r="C18" s="16" t="s">
        <v>40</v>
      </c>
      <c r="D18" s="16">
        <v>23020003</v>
      </c>
      <c r="E18" s="16">
        <v>0</v>
      </c>
      <c r="F18" s="16">
        <v>0</v>
      </c>
      <c r="G18" s="16">
        <v>0</v>
      </c>
      <c r="H18" s="16">
        <v>0</v>
      </c>
      <c r="I18" s="15">
        <f t="shared" si="0"/>
        <v>0</v>
      </c>
      <c r="J18" s="2">
        <f t="shared" si="1"/>
        <v>7</v>
      </c>
      <c r="K18" s="7">
        <f t="shared" si="2"/>
        <v>100</v>
      </c>
      <c r="T18" s="6">
        <v>57</v>
      </c>
      <c r="U18" s="5">
        <f t="shared" si="3"/>
        <v>0</v>
      </c>
      <c r="V18" s="4">
        <f t="shared" si="4"/>
        <v>0</v>
      </c>
    </row>
    <row r="19" spans="3:22" ht="17.45" customHeight="1" x14ac:dyDescent="0.3">
      <c r="C19" s="16" t="s">
        <v>29</v>
      </c>
      <c r="D19" s="16">
        <v>23020041</v>
      </c>
      <c r="E19" s="16">
        <v>0</v>
      </c>
      <c r="F19" s="16">
        <v>0</v>
      </c>
      <c r="G19" s="16">
        <v>0</v>
      </c>
      <c r="H19" s="16">
        <v>0</v>
      </c>
      <c r="I19" s="15">
        <f t="shared" si="0"/>
        <v>0</v>
      </c>
      <c r="J19" s="2">
        <f t="shared" si="1"/>
        <v>7</v>
      </c>
      <c r="K19" s="7">
        <f t="shared" si="2"/>
        <v>100</v>
      </c>
      <c r="T19" s="6">
        <v>56</v>
      </c>
      <c r="U19" s="5">
        <f t="shared" si="3"/>
        <v>0</v>
      </c>
      <c r="V19" s="4">
        <f t="shared" si="4"/>
        <v>0</v>
      </c>
    </row>
    <row r="20" spans="3:22" x14ac:dyDescent="0.3">
      <c r="C20" s="16" t="s">
        <v>21</v>
      </c>
      <c r="D20" s="16">
        <v>23020023</v>
      </c>
      <c r="E20" s="16">
        <v>0</v>
      </c>
      <c r="F20" s="16">
        <v>0</v>
      </c>
      <c r="G20" s="16">
        <v>0</v>
      </c>
      <c r="H20" s="16">
        <v>0</v>
      </c>
      <c r="I20" s="15">
        <f t="shared" si="0"/>
        <v>0</v>
      </c>
      <c r="J20" s="2">
        <f t="shared" si="1"/>
        <v>7</v>
      </c>
      <c r="K20" s="7">
        <f t="shared" si="2"/>
        <v>100</v>
      </c>
      <c r="T20" s="14">
        <v>55</v>
      </c>
      <c r="U20" s="5">
        <f t="shared" si="3"/>
        <v>0</v>
      </c>
      <c r="V20" s="4">
        <f t="shared" si="4"/>
        <v>0</v>
      </c>
    </row>
    <row r="21" spans="3:22" x14ac:dyDescent="0.3">
      <c r="C21" s="16" t="s">
        <v>16</v>
      </c>
      <c r="D21" s="16">
        <v>23020009</v>
      </c>
      <c r="E21" s="16">
        <v>0</v>
      </c>
      <c r="F21" s="16">
        <v>0</v>
      </c>
      <c r="G21" s="16">
        <v>0</v>
      </c>
      <c r="H21" s="16">
        <v>0</v>
      </c>
      <c r="I21" s="15">
        <f t="shared" si="0"/>
        <v>0</v>
      </c>
      <c r="J21" s="2">
        <f t="shared" si="1"/>
        <v>7</v>
      </c>
      <c r="K21" s="7">
        <f t="shared" si="2"/>
        <v>100</v>
      </c>
      <c r="T21" s="6">
        <v>54</v>
      </c>
      <c r="U21" s="5">
        <f t="shared" si="3"/>
        <v>0</v>
      </c>
      <c r="V21" s="4">
        <f t="shared" si="4"/>
        <v>0</v>
      </c>
    </row>
    <row r="22" spans="3:22" x14ac:dyDescent="0.3">
      <c r="C22" s="16" t="s">
        <v>24</v>
      </c>
      <c r="D22" s="16">
        <v>23020029</v>
      </c>
      <c r="E22" s="16">
        <v>0</v>
      </c>
      <c r="F22" s="16">
        <v>0</v>
      </c>
      <c r="G22" s="16">
        <v>0</v>
      </c>
      <c r="H22" s="16">
        <v>0</v>
      </c>
      <c r="I22" s="15">
        <f t="shared" si="0"/>
        <v>0</v>
      </c>
      <c r="J22" s="2">
        <f t="shared" si="1"/>
        <v>7</v>
      </c>
      <c r="K22" s="7">
        <f t="shared" si="2"/>
        <v>100</v>
      </c>
      <c r="T22" s="6">
        <v>53</v>
      </c>
      <c r="U22" s="5">
        <f t="shared" si="3"/>
        <v>0</v>
      </c>
      <c r="V22" s="4">
        <f t="shared" si="4"/>
        <v>0</v>
      </c>
    </row>
    <row r="23" spans="3:22" x14ac:dyDescent="0.3">
      <c r="C23" s="16" t="s">
        <v>18</v>
      </c>
      <c r="D23" s="16">
        <v>23020017</v>
      </c>
      <c r="E23" s="16">
        <v>0</v>
      </c>
      <c r="F23" s="16">
        <v>0</v>
      </c>
      <c r="G23" s="16">
        <v>0</v>
      </c>
      <c r="H23" s="16">
        <v>0</v>
      </c>
      <c r="I23" s="15">
        <f t="shared" si="0"/>
        <v>0</v>
      </c>
      <c r="J23" s="2">
        <f t="shared" si="1"/>
        <v>7</v>
      </c>
      <c r="K23" s="7">
        <f t="shared" si="2"/>
        <v>100</v>
      </c>
      <c r="T23" s="14">
        <v>52</v>
      </c>
      <c r="U23" s="5">
        <f t="shared" si="3"/>
        <v>1</v>
      </c>
      <c r="V23" s="4">
        <f t="shared" si="4"/>
        <v>1</v>
      </c>
    </row>
    <row r="24" spans="3:22" x14ac:dyDescent="0.3">
      <c r="C24" s="16" t="s">
        <v>26</v>
      </c>
      <c r="D24" s="16">
        <v>23020035</v>
      </c>
      <c r="E24" s="16">
        <v>0</v>
      </c>
      <c r="F24" s="16">
        <v>0</v>
      </c>
      <c r="G24" s="16">
        <v>0</v>
      </c>
      <c r="H24" s="16">
        <v>0</v>
      </c>
      <c r="I24" s="15">
        <f t="shared" si="0"/>
        <v>0</v>
      </c>
      <c r="J24" s="2">
        <f t="shared" si="1"/>
        <v>7</v>
      </c>
      <c r="K24" s="7">
        <f t="shared" si="2"/>
        <v>100</v>
      </c>
      <c r="T24" s="6">
        <v>51</v>
      </c>
      <c r="U24" s="5">
        <f t="shared" si="3"/>
        <v>0</v>
      </c>
      <c r="V24" s="4">
        <f t="shared" si="4"/>
        <v>1</v>
      </c>
    </row>
    <row r="25" spans="3:22" x14ac:dyDescent="0.3">
      <c r="C25" s="16" t="s">
        <v>27</v>
      </c>
      <c r="D25" s="16">
        <v>23020037</v>
      </c>
      <c r="E25" s="16">
        <v>0</v>
      </c>
      <c r="F25" s="16">
        <v>0</v>
      </c>
      <c r="G25" s="16">
        <v>0</v>
      </c>
      <c r="H25" s="16">
        <v>0</v>
      </c>
      <c r="I25" s="15">
        <f t="shared" si="0"/>
        <v>0</v>
      </c>
      <c r="J25" s="2">
        <f t="shared" si="1"/>
        <v>7</v>
      </c>
      <c r="K25" s="7">
        <f t="shared" si="2"/>
        <v>100</v>
      </c>
      <c r="T25" s="6">
        <v>50</v>
      </c>
      <c r="U25" s="5">
        <f t="shared" si="3"/>
        <v>1</v>
      </c>
      <c r="V25" s="4">
        <f t="shared" si="4"/>
        <v>2</v>
      </c>
    </row>
    <row r="26" spans="3:22" ht="17.45" customHeight="1" x14ac:dyDescent="0.3">
      <c r="C26" s="19" t="s">
        <v>49</v>
      </c>
      <c r="D26" s="16">
        <v>23020044</v>
      </c>
      <c r="E26" s="16">
        <v>0</v>
      </c>
      <c r="F26" s="16">
        <v>0</v>
      </c>
      <c r="G26" s="16">
        <v>0</v>
      </c>
      <c r="H26" s="16">
        <v>0</v>
      </c>
      <c r="I26" s="15">
        <f t="shared" si="0"/>
        <v>0</v>
      </c>
      <c r="J26" s="2">
        <f t="shared" si="1"/>
        <v>7</v>
      </c>
      <c r="K26" s="7">
        <f t="shared" si="2"/>
        <v>100</v>
      </c>
      <c r="T26" s="14">
        <v>49</v>
      </c>
      <c r="U26" s="5">
        <f t="shared" si="3"/>
        <v>0</v>
      </c>
      <c r="V26" s="4">
        <f t="shared" si="4"/>
        <v>2</v>
      </c>
    </row>
    <row r="27" spans="3:22" ht="17.45" customHeight="1" x14ac:dyDescent="0.3">
      <c r="C27" s="16" t="s">
        <v>14</v>
      </c>
      <c r="D27" s="16">
        <v>23020011</v>
      </c>
      <c r="E27" s="16">
        <v>0</v>
      </c>
      <c r="F27" s="16">
        <v>0</v>
      </c>
      <c r="G27" s="16">
        <v>0</v>
      </c>
      <c r="H27" s="16">
        <v>0</v>
      </c>
      <c r="I27" s="15">
        <f t="shared" si="0"/>
        <v>0</v>
      </c>
      <c r="J27" s="2">
        <f t="shared" si="1"/>
        <v>7</v>
      </c>
      <c r="K27" s="7">
        <f t="shared" si="2"/>
        <v>100</v>
      </c>
      <c r="T27" s="6">
        <v>48.5</v>
      </c>
      <c r="U27" s="5">
        <f t="shared" si="3"/>
        <v>2</v>
      </c>
      <c r="V27" s="4">
        <f t="shared" si="4"/>
        <v>4</v>
      </c>
    </row>
    <row r="28" spans="3:22" x14ac:dyDescent="0.3">
      <c r="C28" s="16" t="s">
        <v>19</v>
      </c>
      <c r="D28" s="16">
        <v>23020019</v>
      </c>
      <c r="E28" s="16">
        <v>0</v>
      </c>
      <c r="F28" s="16">
        <v>0</v>
      </c>
      <c r="G28" s="16">
        <v>0</v>
      </c>
      <c r="H28" s="16">
        <v>0</v>
      </c>
      <c r="I28" s="15">
        <f t="shared" si="0"/>
        <v>0</v>
      </c>
      <c r="J28" s="16">
        <f>RANK(I28,$I$5:$I$28,0)</f>
        <v>7</v>
      </c>
      <c r="K28" s="7">
        <f>J28/7*100</f>
        <v>100</v>
      </c>
      <c r="T28" s="6">
        <v>48</v>
      </c>
      <c r="U28" s="5">
        <f t="shared" si="3"/>
        <v>1</v>
      </c>
      <c r="V28" s="4">
        <f t="shared" si="4"/>
        <v>5</v>
      </c>
    </row>
    <row r="29" spans="3:22" x14ac:dyDescent="0.3">
      <c r="T29" s="14">
        <v>46</v>
      </c>
      <c r="U29" s="5">
        <f t="shared" si="3"/>
        <v>0</v>
      </c>
      <c r="V29" s="4">
        <f t="shared" si="4"/>
        <v>5</v>
      </c>
    </row>
    <row r="30" spans="3:22" ht="17.45" customHeight="1" x14ac:dyDescent="0.3">
      <c r="T30" s="6">
        <v>45</v>
      </c>
      <c r="U30" s="5">
        <f t="shared" si="3"/>
        <v>1</v>
      </c>
      <c r="V30" s="4">
        <f t="shared" si="4"/>
        <v>6</v>
      </c>
    </row>
    <row r="31" spans="3:22" ht="17.45" customHeight="1" x14ac:dyDescent="0.3">
      <c r="T31" s="6">
        <v>44</v>
      </c>
      <c r="U31" s="5">
        <f t="shared" si="3"/>
        <v>0</v>
      </c>
      <c r="V31" s="4">
        <f t="shared" si="4"/>
        <v>6</v>
      </c>
    </row>
    <row r="32" spans="3:22" ht="17.45" customHeight="1" x14ac:dyDescent="0.3">
      <c r="T32" s="14">
        <v>43</v>
      </c>
      <c r="U32" s="5">
        <f t="shared" si="3"/>
        <v>0</v>
      </c>
      <c r="V32" s="4">
        <f t="shared" si="4"/>
        <v>6</v>
      </c>
    </row>
    <row r="33" spans="20:22" ht="17.45" customHeight="1" x14ac:dyDescent="0.3">
      <c r="T33" s="6">
        <v>42</v>
      </c>
      <c r="U33" s="5">
        <f t="shared" si="3"/>
        <v>0</v>
      </c>
      <c r="V33" s="4">
        <f t="shared" si="4"/>
        <v>6</v>
      </c>
    </row>
    <row r="34" spans="20:22" ht="17.45" customHeight="1" x14ac:dyDescent="0.3">
      <c r="T34" s="6">
        <v>41</v>
      </c>
      <c r="U34" s="5">
        <f t="shared" si="3"/>
        <v>0</v>
      </c>
      <c r="V34" s="4">
        <f t="shared" si="4"/>
        <v>6</v>
      </c>
    </row>
    <row r="35" spans="20:22" x14ac:dyDescent="0.3">
      <c r="T35" s="14">
        <v>40</v>
      </c>
      <c r="U35" s="5">
        <f t="shared" si="3"/>
        <v>0</v>
      </c>
      <c r="V35" s="4">
        <f t="shared" si="4"/>
        <v>6</v>
      </c>
    </row>
    <row r="36" spans="20:22" x14ac:dyDescent="0.3">
      <c r="T36" s="6">
        <v>39</v>
      </c>
      <c r="U36" s="5">
        <f t="shared" si="3"/>
        <v>0</v>
      </c>
      <c r="V36" s="4">
        <f t="shared" si="4"/>
        <v>6</v>
      </c>
    </row>
    <row r="37" spans="20:22" x14ac:dyDescent="0.3">
      <c r="T37" s="6">
        <v>38</v>
      </c>
      <c r="U37" s="5">
        <f t="shared" si="3"/>
        <v>0</v>
      </c>
      <c r="V37" s="4">
        <f t="shared" si="4"/>
        <v>6</v>
      </c>
    </row>
    <row r="38" spans="20:22" x14ac:dyDescent="0.3">
      <c r="T38" s="14">
        <v>37.5</v>
      </c>
      <c r="U38" s="5">
        <f t="shared" si="3"/>
        <v>0</v>
      </c>
      <c r="V38" s="4">
        <f t="shared" si="4"/>
        <v>6</v>
      </c>
    </row>
    <row r="39" spans="20:22" ht="17.45" customHeight="1" x14ac:dyDescent="0.3">
      <c r="T39" s="6">
        <v>36.5</v>
      </c>
      <c r="U39" s="5">
        <f t="shared" si="3"/>
        <v>0</v>
      </c>
      <c r="V39" s="4">
        <f t="shared" si="4"/>
        <v>6</v>
      </c>
    </row>
    <row r="40" spans="20:22" ht="17.45" customHeight="1" x14ac:dyDescent="0.3">
      <c r="T40" s="6">
        <v>0</v>
      </c>
      <c r="U40" s="5">
        <f t="shared" si="3"/>
        <v>18</v>
      </c>
      <c r="V40" s="4">
        <f t="shared" si="4"/>
        <v>24</v>
      </c>
    </row>
    <row r="42" spans="20:22" x14ac:dyDescent="0.3">
      <c r="T42" s="3" t="s">
        <v>4</v>
      </c>
      <c r="U42" s="2">
        <f>SUM(U5:U40)</f>
        <v>24</v>
      </c>
      <c r="V42" s="1" t="s">
        <v>3</v>
      </c>
    </row>
    <row r="43" spans="20:22" x14ac:dyDescent="0.3">
      <c r="T43" s="3" t="s">
        <v>2</v>
      </c>
      <c r="U43" s="7">
        <f>AVERAGE(I5:I10)</f>
        <v>48.666666666666664</v>
      </c>
      <c r="V43" s="1" t="s">
        <v>0</v>
      </c>
    </row>
    <row r="44" spans="20:22" x14ac:dyDescent="0.3">
      <c r="T44" s="3" t="s">
        <v>1</v>
      </c>
      <c r="U44" s="2">
        <v>52</v>
      </c>
      <c r="V44" s="1" t="s">
        <v>0</v>
      </c>
    </row>
  </sheetData>
  <mergeCells count="1">
    <mergeCell ref="C1:V2"/>
  </mergeCells>
  <phoneticPr fontId="1" type="noConversion"/>
  <pageMargins left="1" right="1" top="1" bottom="1" header="0.5" footer="0.5"/>
  <pageSetup paperSize="9"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517D-D488-4533-A678-D1EF0AE04298}">
  <sheetPr>
    <pageSetUpPr fitToPage="1"/>
  </sheetPr>
  <dimension ref="B1:AC44"/>
  <sheetViews>
    <sheetView showGridLines="0" zoomScale="85" zoomScaleNormal="85" workbookViewId="0">
      <selection activeCell="B1" sqref="B1:J1048576"/>
    </sheetView>
  </sheetViews>
  <sheetFormatPr defaultRowHeight="16.5" x14ac:dyDescent="0.3"/>
  <cols>
    <col min="3" max="3" width="12.625" bestFit="1" customWidth="1"/>
    <col min="4" max="4" width="10" bestFit="1" customWidth="1"/>
    <col min="5" max="8" width="10" customWidth="1"/>
  </cols>
  <sheetData>
    <row r="1" spans="2:29" ht="16.5" customHeight="1" x14ac:dyDescent="0.3">
      <c r="C1" s="20" t="s">
        <v>45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8"/>
      <c r="X1" s="18"/>
      <c r="Y1" s="18"/>
      <c r="Z1" s="18"/>
      <c r="AA1" s="18"/>
      <c r="AB1" s="18"/>
      <c r="AC1" s="18"/>
    </row>
    <row r="2" spans="2:29" ht="59.25" customHeight="1" x14ac:dyDescent="0.3">
      <c r="B2" s="1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8"/>
      <c r="X2" s="18"/>
      <c r="Y2" s="18"/>
      <c r="Z2" s="18"/>
      <c r="AA2" s="18"/>
      <c r="AB2" s="18"/>
      <c r="AC2" s="18"/>
    </row>
    <row r="4" spans="2:29" ht="17.25" thickBot="1" x14ac:dyDescent="0.35">
      <c r="C4" s="11" t="s">
        <v>38</v>
      </c>
      <c r="D4" s="13" t="s">
        <v>11</v>
      </c>
      <c r="E4" s="3" t="s">
        <v>34</v>
      </c>
      <c r="F4" s="3" t="s">
        <v>35</v>
      </c>
      <c r="G4" s="3" t="s">
        <v>36</v>
      </c>
      <c r="H4" s="3" t="s">
        <v>37</v>
      </c>
      <c r="I4" s="3" t="s">
        <v>10</v>
      </c>
      <c r="J4" s="3" t="s">
        <v>9</v>
      </c>
      <c r="K4" s="3" t="s">
        <v>8</v>
      </c>
      <c r="T4" s="10" t="s">
        <v>7</v>
      </c>
      <c r="U4" s="9" t="s">
        <v>6</v>
      </c>
      <c r="V4" s="8" t="s">
        <v>5</v>
      </c>
    </row>
    <row r="5" spans="2:29" ht="17.45" customHeight="1" x14ac:dyDescent="0.3">
      <c r="C5" s="16" t="s">
        <v>47</v>
      </c>
      <c r="D5" s="16">
        <v>23020043</v>
      </c>
      <c r="E5" s="16">
        <v>16</v>
      </c>
      <c r="F5" s="16">
        <v>11</v>
      </c>
      <c r="G5" s="16">
        <v>17</v>
      </c>
      <c r="H5" s="16">
        <v>10</v>
      </c>
      <c r="I5" s="15">
        <f t="shared" ref="I5:I28" si="0">SUM(E5:H5)</f>
        <v>54</v>
      </c>
      <c r="J5" s="2">
        <f t="shared" ref="J5:J25" si="1">RANK(I5,$I$5:$I$25,0)</f>
        <v>1</v>
      </c>
      <c r="K5" s="7">
        <f>J5/8*100</f>
        <v>12.5</v>
      </c>
      <c r="T5" s="14">
        <v>70</v>
      </c>
      <c r="U5" s="5">
        <f>FREQUENCY($I$5:$I$28,T5:T40)</f>
        <v>0</v>
      </c>
      <c r="V5" s="4">
        <f>U5</f>
        <v>0</v>
      </c>
    </row>
    <row r="6" spans="2:29" ht="17.45" customHeight="1" x14ac:dyDescent="0.3">
      <c r="C6" s="16" t="s">
        <v>42</v>
      </c>
      <c r="D6" s="16">
        <v>23020039</v>
      </c>
      <c r="E6" s="16">
        <v>14</v>
      </c>
      <c r="F6" s="16">
        <v>12</v>
      </c>
      <c r="G6" s="16">
        <v>16</v>
      </c>
      <c r="H6" s="16">
        <v>9</v>
      </c>
      <c r="I6" s="15">
        <f t="shared" si="0"/>
        <v>51</v>
      </c>
      <c r="J6" s="2">
        <f t="shared" si="1"/>
        <v>2</v>
      </c>
      <c r="K6" s="7">
        <f t="shared" ref="K6:K28" si="2">J6/8*100</f>
        <v>25</v>
      </c>
      <c r="T6" s="6">
        <v>69</v>
      </c>
      <c r="U6" s="5">
        <f t="shared" ref="U6:U40" si="3">FREQUENCY($I$5:$I$28,T6:T41)</f>
        <v>0</v>
      </c>
      <c r="V6" s="4">
        <f>V5+U6</f>
        <v>0</v>
      </c>
    </row>
    <row r="7" spans="2:29" ht="17.45" customHeight="1" x14ac:dyDescent="0.3">
      <c r="C7" s="16" t="s">
        <v>23</v>
      </c>
      <c r="D7" s="16">
        <v>23020027</v>
      </c>
      <c r="E7" s="16">
        <v>12</v>
      </c>
      <c r="F7" s="16">
        <v>11</v>
      </c>
      <c r="G7" s="16">
        <v>16</v>
      </c>
      <c r="H7" s="16">
        <v>10</v>
      </c>
      <c r="I7" s="15">
        <f t="shared" si="0"/>
        <v>49</v>
      </c>
      <c r="J7" s="2">
        <f t="shared" si="1"/>
        <v>3</v>
      </c>
      <c r="K7" s="7">
        <f t="shared" si="2"/>
        <v>37.5</v>
      </c>
      <c r="T7" s="6">
        <v>68</v>
      </c>
      <c r="U7" s="5">
        <f t="shared" si="3"/>
        <v>0</v>
      </c>
      <c r="V7" s="4">
        <f>V6+U7</f>
        <v>0</v>
      </c>
    </row>
    <row r="8" spans="2:29" ht="17.45" customHeight="1" x14ac:dyDescent="0.3">
      <c r="C8" s="16" t="s">
        <v>22</v>
      </c>
      <c r="D8" s="16">
        <v>23020025</v>
      </c>
      <c r="E8" s="16">
        <v>15</v>
      </c>
      <c r="F8" s="16">
        <v>7</v>
      </c>
      <c r="G8" s="16">
        <v>16</v>
      </c>
      <c r="H8" s="16">
        <v>8</v>
      </c>
      <c r="I8" s="15">
        <f t="shared" si="0"/>
        <v>46</v>
      </c>
      <c r="J8" s="2">
        <f t="shared" si="1"/>
        <v>4</v>
      </c>
      <c r="K8" s="7">
        <f t="shared" si="2"/>
        <v>50</v>
      </c>
      <c r="T8" s="14">
        <v>67</v>
      </c>
      <c r="U8" s="5">
        <f t="shared" si="3"/>
        <v>0</v>
      </c>
      <c r="V8" s="4">
        <f t="shared" ref="V8:V40" si="4">V7+U8</f>
        <v>0</v>
      </c>
    </row>
    <row r="9" spans="2:29" ht="17.45" customHeight="1" x14ac:dyDescent="0.3">
      <c r="C9" s="16" t="s">
        <v>17</v>
      </c>
      <c r="D9" s="16">
        <v>23020015</v>
      </c>
      <c r="E9" s="16">
        <v>15</v>
      </c>
      <c r="F9" s="16">
        <v>7</v>
      </c>
      <c r="G9" s="16">
        <v>14</v>
      </c>
      <c r="H9" s="16">
        <v>8</v>
      </c>
      <c r="I9" s="15">
        <f t="shared" si="0"/>
        <v>44</v>
      </c>
      <c r="J9" s="2">
        <f t="shared" si="1"/>
        <v>5</v>
      </c>
      <c r="K9" s="7">
        <f t="shared" si="2"/>
        <v>62.5</v>
      </c>
      <c r="T9" s="6">
        <v>66</v>
      </c>
      <c r="U9" s="5">
        <f t="shared" si="3"/>
        <v>0</v>
      </c>
      <c r="V9" s="4">
        <f t="shared" si="4"/>
        <v>0</v>
      </c>
    </row>
    <row r="10" spans="2:29" ht="17.45" customHeight="1" x14ac:dyDescent="0.3">
      <c r="C10" s="16" t="s">
        <v>48</v>
      </c>
      <c r="D10" s="16">
        <v>23020042</v>
      </c>
      <c r="E10" s="16">
        <v>14</v>
      </c>
      <c r="F10" s="16">
        <v>9</v>
      </c>
      <c r="G10" s="16">
        <v>12</v>
      </c>
      <c r="H10" s="16">
        <v>8</v>
      </c>
      <c r="I10" s="15">
        <f t="shared" si="0"/>
        <v>43</v>
      </c>
      <c r="J10" s="2">
        <f t="shared" si="1"/>
        <v>6</v>
      </c>
      <c r="K10" s="7">
        <f t="shared" si="2"/>
        <v>75</v>
      </c>
      <c r="T10" s="6">
        <v>65</v>
      </c>
      <c r="U10" s="5">
        <f t="shared" si="3"/>
        <v>0</v>
      </c>
      <c r="V10" s="4">
        <f t="shared" si="4"/>
        <v>0</v>
      </c>
    </row>
    <row r="11" spans="2:29" ht="17.45" customHeight="1" x14ac:dyDescent="0.3">
      <c r="C11" s="16" t="s">
        <v>28</v>
      </c>
      <c r="D11" s="16">
        <v>23020033</v>
      </c>
      <c r="E11" s="16">
        <v>14</v>
      </c>
      <c r="F11" s="16">
        <v>7</v>
      </c>
      <c r="G11" s="16">
        <v>13</v>
      </c>
      <c r="H11" s="16">
        <v>8</v>
      </c>
      <c r="I11" s="15">
        <f t="shared" si="0"/>
        <v>42</v>
      </c>
      <c r="J11" s="2">
        <f t="shared" si="1"/>
        <v>7</v>
      </c>
      <c r="K11" s="7">
        <f t="shared" si="2"/>
        <v>87.5</v>
      </c>
      <c r="T11" s="14">
        <v>64</v>
      </c>
      <c r="U11" s="5">
        <f t="shared" si="3"/>
        <v>0</v>
      </c>
      <c r="V11" s="4">
        <f t="shared" si="4"/>
        <v>0</v>
      </c>
    </row>
    <row r="12" spans="2:29" ht="17.45" customHeight="1" x14ac:dyDescent="0.3">
      <c r="C12" s="16" t="s">
        <v>30</v>
      </c>
      <c r="D12" s="16">
        <v>23020007</v>
      </c>
      <c r="E12" s="16">
        <v>0</v>
      </c>
      <c r="F12" s="16">
        <v>0</v>
      </c>
      <c r="G12" s="16">
        <v>0</v>
      </c>
      <c r="H12" s="16">
        <v>0</v>
      </c>
      <c r="I12" s="15">
        <f t="shared" si="0"/>
        <v>0</v>
      </c>
      <c r="J12" s="2">
        <f t="shared" si="1"/>
        <v>8</v>
      </c>
      <c r="K12" s="7">
        <f t="shared" si="2"/>
        <v>100</v>
      </c>
      <c r="T12" s="6">
        <v>63</v>
      </c>
      <c r="U12" s="5">
        <f t="shared" si="3"/>
        <v>0</v>
      </c>
      <c r="V12" s="4">
        <f t="shared" si="4"/>
        <v>0</v>
      </c>
    </row>
    <row r="13" spans="2:29" ht="17.45" customHeight="1" x14ac:dyDescent="0.3">
      <c r="C13" s="16" t="s">
        <v>15</v>
      </c>
      <c r="D13" s="16">
        <v>23020013</v>
      </c>
      <c r="E13" s="16">
        <v>0</v>
      </c>
      <c r="F13" s="16">
        <v>0</v>
      </c>
      <c r="G13" s="16">
        <v>0</v>
      </c>
      <c r="H13" s="16">
        <v>0</v>
      </c>
      <c r="I13" s="15">
        <f t="shared" si="0"/>
        <v>0</v>
      </c>
      <c r="J13" s="2">
        <f t="shared" si="1"/>
        <v>8</v>
      </c>
      <c r="K13" s="7">
        <f t="shared" si="2"/>
        <v>100</v>
      </c>
      <c r="T13" s="6">
        <v>62</v>
      </c>
      <c r="U13" s="5">
        <f t="shared" si="3"/>
        <v>0</v>
      </c>
      <c r="V13" s="4">
        <f t="shared" si="4"/>
        <v>0</v>
      </c>
    </row>
    <row r="14" spans="2:29" ht="17.45" customHeight="1" x14ac:dyDescent="0.3">
      <c r="C14" s="16" t="s">
        <v>41</v>
      </c>
      <c r="D14" s="16">
        <v>23020005</v>
      </c>
      <c r="E14" s="16">
        <v>0</v>
      </c>
      <c r="F14" s="16">
        <v>0</v>
      </c>
      <c r="G14" s="16">
        <v>0</v>
      </c>
      <c r="H14" s="16">
        <v>0</v>
      </c>
      <c r="I14" s="15">
        <f t="shared" si="0"/>
        <v>0</v>
      </c>
      <c r="J14" s="2">
        <f t="shared" si="1"/>
        <v>8</v>
      </c>
      <c r="K14" s="7">
        <f t="shared" si="2"/>
        <v>100</v>
      </c>
      <c r="T14" s="14">
        <v>61</v>
      </c>
      <c r="U14" s="5">
        <f t="shared" si="3"/>
        <v>0</v>
      </c>
      <c r="V14" s="4">
        <f t="shared" si="4"/>
        <v>0</v>
      </c>
    </row>
    <row r="15" spans="2:29" ht="17.45" customHeight="1" x14ac:dyDescent="0.3">
      <c r="C15" s="16" t="s">
        <v>25</v>
      </c>
      <c r="D15" s="16">
        <v>23020031</v>
      </c>
      <c r="E15" s="16">
        <v>0</v>
      </c>
      <c r="F15" s="16">
        <v>0</v>
      </c>
      <c r="G15" s="16">
        <v>0</v>
      </c>
      <c r="H15" s="16">
        <v>0</v>
      </c>
      <c r="I15" s="15">
        <f t="shared" si="0"/>
        <v>0</v>
      </c>
      <c r="J15" s="2">
        <f t="shared" si="1"/>
        <v>8</v>
      </c>
      <c r="K15" s="7">
        <f t="shared" si="2"/>
        <v>100</v>
      </c>
      <c r="T15" s="6">
        <v>60</v>
      </c>
      <c r="U15" s="5">
        <f t="shared" si="3"/>
        <v>0</v>
      </c>
      <c r="V15" s="4">
        <f t="shared" si="4"/>
        <v>0</v>
      </c>
    </row>
    <row r="16" spans="2:29" ht="17.45" customHeight="1" x14ac:dyDescent="0.3">
      <c r="C16" s="16" t="s">
        <v>39</v>
      </c>
      <c r="D16" s="16">
        <v>23020001</v>
      </c>
      <c r="E16" s="16">
        <v>0</v>
      </c>
      <c r="F16" s="16">
        <v>0</v>
      </c>
      <c r="G16" s="16">
        <v>0</v>
      </c>
      <c r="H16" s="16">
        <v>0</v>
      </c>
      <c r="I16" s="15">
        <f t="shared" si="0"/>
        <v>0</v>
      </c>
      <c r="J16" s="2">
        <f t="shared" si="1"/>
        <v>8</v>
      </c>
      <c r="K16" s="7">
        <f t="shared" si="2"/>
        <v>100</v>
      </c>
      <c r="T16" s="6">
        <v>59</v>
      </c>
      <c r="U16" s="5">
        <f t="shared" si="3"/>
        <v>0</v>
      </c>
      <c r="V16" s="4">
        <f t="shared" si="4"/>
        <v>0</v>
      </c>
    </row>
    <row r="17" spans="3:22" ht="17.45" customHeight="1" x14ac:dyDescent="0.3">
      <c r="C17" s="16" t="s">
        <v>20</v>
      </c>
      <c r="D17" s="16">
        <v>23020021</v>
      </c>
      <c r="E17" s="16">
        <v>0</v>
      </c>
      <c r="F17" s="16">
        <v>0</v>
      </c>
      <c r="G17" s="16">
        <v>0</v>
      </c>
      <c r="H17" s="16">
        <v>0</v>
      </c>
      <c r="I17" s="15">
        <f t="shared" si="0"/>
        <v>0</v>
      </c>
      <c r="J17" s="2">
        <f t="shared" si="1"/>
        <v>8</v>
      </c>
      <c r="K17" s="7">
        <f t="shared" si="2"/>
        <v>100</v>
      </c>
      <c r="T17" s="14">
        <v>58</v>
      </c>
      <c r="U17" s="5">
        <f t="shared" si="3"/>
        <v>0</v>
      </c>
      <c r="V17" s="4">
        <f t="shared" si="4"/>
        <v>0</v>
      </c>
    </row>
    <row r="18" spans="3:22" ht="17.45" customHeight="1" x14ac:dyDescent="0.3">
      <c r="C18" s="16" t="s">
        <v>40</v>
      </c>
      <c r="D18" s="16">
        <v>23020003</v>
      </c>
      <c r="E18" s="16">
        <v>0</v>
      </c>
      <c r="F18" s="16">
        <v>0</v>
      </c>
      <c r="G18" s="16">
        <v>0</v>
      </c>
      <c r="H18" s="16">
        <v>0</v>
      </c>
      <c r="I18" s="15">
        <f t="shared" si="0"/>
        <v>0</v>
      </c>
      <c r="J18" s="2">
        <f t="shared" si="1"/>
        <v>8</v>
      </c>
      <c r="K18" s="7">
        <f t="shared" si="2"/>
        <v>100</v>
      </c>
      <c r="T18" s="6">
        <v>57</v>
      </c>
      <c r="U18" s="5">
        <f t="shared" si="3"/>
        <v>0</v>
      </c>
      <c r="V18" s="4">
        <f t="shared" si="4"/>
        <v>0</v>
      </c>
    </row>
    <row r="19" spans="3:22" ht="17.45" customHeight="1" x14ac:dyDescent="0.3">
      <c r="C19" s="16" t="s">
        <v>29</v>
      </c>
      <c r="D19" s="16">
        <v>23020041</v>
      </c>
      <c r="E19" s="16">
        <v>0</v>
      </c>
      <c r="F19" s="16">
        <v>0</v>
      </c>
      <c r="G19" s="16">
        <v>0</v>
      </c>
      <c r="H19" s="16">
        <v>0</v>
      </c>
      <c r="I19" s="15">
        <f t="shared" si="0"/>
        <v>0</v>
      </c>
      <c r="J19" s="2">
        <f t="shared" si="1"/>
        <v>8</v>
      </c>
      <c r="K19" s="7">
        <f t="shared" si="2"/>
        <v>100</v>
      </c>
      <c r="T19" s="6">
        <v>56</v>
      </c>
      <c r="U19" s="5">
        <f t="shared" si="3"/>
        <v>0</v>
      </c>
      <c r="V19" s="4">
        <f t="shared" si="4"/>
        <v>0</v>
      </c>
    </row>
    <row r="20" spans="3:22" x14ac:dyDescent="0.3">
      <c r="C20" s="16" t="s">
        <v>21</v>
      </c>
      <c r="D20" s="16">
        <v>23020023</v>
      </c>
      <c r="E20" s="16">
        <v>0</v>
      </c>
      <c r="F20" s="16">
        <v>0</v>
      </c>
      <c r="G20" s="16">
        <v>0</v>
      </c>
      <c r="H20" s="16">
        <v>0</v>
      </c>
      <c r="I20" s="15">
        <f t="shared" si="0"/>
        <v>0</v>
      </c>
      <c r="J20" s="2">
        <f t="shared" si="1"/>
        <v>8</v>
      </c>
      <c r="K20" s="7">
        <f t="shared" si="2"/>
        <v>100</v>
      </c>
      <c r="T20" s="14">
        <v>55</v>
      </c>
      <c r="U20" s="5">
        <f t="shared" si="3"/>
        <v>0</v>
      </c>
      <c r="V20" s="4">
        <f t="shared" si="4"/>
        <v>0</v>
      </c>
    </row>
    <row r="21" spans="3:22" x14ac:dyDescent="0.3">
      <c r="C21" s="16" t="s">
        <v>16</v>
      </c>
      <c r="D21" s="16">
        <v>23020009</v>
      </c>
      <c r="E21" s="16">
        <v>0</v>
      </c>
      <c r="F21" s="16">
        <v>0</v>
      </c>
      <c r="G21" s="16">
        <v>0</v>
      </c>
      <c r="H21" s="16">
        <v>0</v>
      </c>
      <c r="I21" s="15">
        <f t="shared" si="0"/>
        <v>0</v>
      </c>
      <c r="J21" s="2">
        <f t="shared" si="1"/>
        <v>8</v>
      </c>
      <c r="K21" s="7">
        <f t="shared" si="2"/>
        <v>100</v>
      </c>
      <c r="T21" s="6">
        <v>54</v>
      </c>
      <c r="U21" s="5">
        <f t="shared" si="3"/>
        <v>1</v>
      </c>
      <c r="V21" s="4">
        <f t="shared" si="4"/>
        <v>1</v>
      </c>
    </row>
    <row r="22" spans="3:22" x14ac:dyDescent="0.3">
      <c r="C22" s="16" t="s">
        <v>24</v>
      </c>
      <c r="D22" s="16">
        <v>23020029</v>
      </c>
      <c r="E22" s="16">
        <v>0</v>
      </c>
      <c r="F22" s="16">
        <v>0</v>
      </c>
      <c r="G22" s="16">
        <v>0</v>
      </c>
      <c r="H22" s="16">
        <v>0</v>
      </c>
      <c r="I22" s="15">
        <f t="shared" si="0"/>
        <v>0</v>
      </c>
      <c r="J22" s="2">
        <f t="shared" si="1"/>
        <v>8</v>
      </c>
      <c r="K22" s="7">
        <f t="shared" si="2"/>
        <v>100</v>
      </c>
      <c r="T22" s="6">
        <v>53</v>
      </c>
      <c r="U22" s="5">
        <f t="shared" si="3"/>
        <v>0</v>
      </c>
      <c r="V22" s="4">
        <f t="shared" si="4"/>
        <v>1</v>
      </c>
    </row>
    <row r="23" spans="3:22" x14ac:dyDescent="0.3">
      <c r="C23" s="16" t="s">
        <v>18</v>
      </c>
      <c r="D23" s="16">
        <v>23020017</v>
      </c>
      <c r="E23" s="16">
        <v>0</v>
      </c>
      <c r="F23" s="16">
        <v>0</v>
      </c>
      <c r="G23" s="16">
        <v>0</v>
      </c>
      <c r="H23" s="16">
        <v>0</v>
      </c>
      <c r="I23" s="15">
        <f t="shared" si="0"/>
        <v>0</v>
      </c>
      <c r="J23" s="2">
        <f t="shared" si="1"/>
        <v>8</v>
      </c>
      <c r="K23" s="7">
        <f t="shared" si="2"/>
        <v>100</v>
      </c>
      <c r="T23" s="14">
        <v>52</v>
      </c>
      <c r="U23" s="5">
        <f t="shared" si="3"/>
        <v>0</v>
      </c>
      <c r="V23" s="4">
        <f t="shared" si="4"/>
        <v>1</v>
      </c>
    </row>
    <row r="24" spans="3:22" x14ac:dyDescent="0.3">
      <c r="C24" s="16" t="s">
        <v>26</v>
      </c>
      <c r="D24" s="16">
        <v>23020035</v>
      </c>
      <c r="E24" s="16">
        <v>0</v>
      </c>
      <c r="F24" s="16">
        <v>0</v>
      </c>
      <c r="G24" s="16">
        <v>0</v>
      </c>
      <c r="H24" s="16">
        <v>0</v>
      </c>
      <c r="I24" s="15">
        <f t="shared" si="0"/>
        <v>0</v>
      </c>
      <c r="J24" s="2">
        <f t="shared" si="1"/>
        <v>8</v>
      </c>
      <c r="K24" s="7">
        <f t="shared" si="2"/>
        <v>100</v>
      </c>
      <c r="T24" s="6">
        <v>51</v>
      </c>
      <c r="U24" s="5">
        <f t="shared" si="3"/>
        <v>1</v>
      </c>
      <c r="V24" s="4">
        <f t="shared" si="4"/>
        <v>2</v>
      </c>
    </row>
    <row r="25" spans="3:22" x14ac:dyDescent="0.3">
      <c r="C25" s="16" t="s">
        <v>27</v>
      </c>
      <c r="D25" s="16">
        <v>23020037</v>
      </c>
      <c r="E25" s="16">
        <v>0</v>
      </c>
      <c r="F25" s="16">
        <v>0</v>
      </c>
      <c r="G25" s="16">
        <v>0</v>
      </c>
      <c r="H25" s="16">
        <v>0</v>
      </c>
      <c r="I25" s="15">
        <f t="shared" si="0"/>
        <v>0</v>
      </c>
      <c r="J25" s="2">
        <f t="shared" si="1"/>
        <v>8</v>
      </c>
      <c r="K25" s="7">
        <f t="shared" si="2"/>
        <v>100</v>
      </c>
      <c r="T25" s="6">
        <v>50</v>
      </c>
      <c r="U25" s="5">
        <f t="shared" si="3"/>
        <v>0</v>
      </c>
      <c r="V25" s="4">
        <f t="shared" si="4"/>
        <v>2</v>
      </c>
    </row>
    <row r="26" spans="3:22" ht="17.45" customHeight="1" x14ac:dyDescent="0.3">
      <c r="C26" s="19" t="s">
        <v>49</v>
      </c>
      <c r="D26" s="16">
        <v>23020044</v>
      </c>
      <c r="E26" s="16">
        <v>0</v>
      </c>
      <c r="F26" s="16">
        <v>0</v>
      </c>
      <c r="G26" s="16">
        <v>0</v>
      </c>
      <c r="H26" s="16">
        <v>0</v>
      </c>
      <c r="I26" s="15">
        <f t="shared" si="0"/>
        <v>0</v>
      </c>
      <c r="J26" s="2">
        <f>RANK(I26,$I$5:$I$27,0)</f>
        <v>8</v>
      </c>
      <c r="K26" s="7">
        <f t="shared" si="2"/>
        <v>100</v>
      </c>
      <c r="T26" s="14">
        <v>49</v>
      </c>
      <c r="U26" s="5">
        <f t="shared" si="3"/>
        <v>1</v>
      </c>
      <c r="V26" s="4">
        <f t="shared" si="4"/>
        <v>3</v>
      </c>
    </row>
    <row r="27" spans="3:22" ht="17.45" customHeight="1" x14ac:dyDescent="0.3">
      <c r="C27" s="16" t="s">
        <v>14</v>
      </c>
      <c r="D27" s="16">
        <v>23020011</v>
      </c>
      <c r="E27" s="16">
        <v>0</v>
      </c>
      <c r="F27" s="16">
        <v>0</v>
      </c>
      <c r="G27" s="16">
        <v>0</v>
      </c>
      <c r="H27" s="16">
        <v>0</v>
      </c>
      <c r="I27" s="15">
        <f t="shared" si="0"/>
        <v>0</v>
      </c>
      <c r="J27" s="2">
        <f>RANK(I27,$I$5:$I$27,0)</f>
        <v>8</v>
      </c>
      <c r="K27" s="7">
        <f t="shared" si="2"/>
        <v>100</v>
      </c>
      <c r="T27" s="6">
        <v>48</v>
      </c>
      <c r="U27" s="5">
        <f t="shared" si="3"/>
        <v>0</v>
      </c>
      <c r="V27" s="4">
        <f t="shared" si="4"/>
        <v>3</v>
      </c>
    </row>
    <row r="28" spans="3:22" x14ac:dyDescent="0.3">
      <c r="C28" s="16" t="s">
        <v>19</v>
      </c>
      <c r="D28" s="16">
        <v>23020019</v>
      </c>
      <c r="E28" s="16">
        <v>0</v>
      </c>
      <c r="F28" s="16">
        <v>0</v>
      </c>
      <c r="G28" s="16">
        <v>0</v>
      </c>
      <c r="H28" s="16">
        <v>0</v>
      </c>
      <c r="I28" s="15">
        <f t="shared" si="0"/>
        <v>0</v>
      </c>
      <c r="J28" s="16">
        <f>RANK(I28,$I$5:$I$28,0)</f>
        <v>8</v>
      </c>
      <c r="K28" s="7">
        <f t="shared" si="2"/>
        <v>100</v>
      </c>
      <c r="T28" s="6">
        <v>47</v>
      </c>
      <c r="U28" s="5">
        <f t="shared" si="3"/>
        <v>0</v>
      </c>
      <c r="V28" s="4">
        <f t="shared" si="4"/>
        <v>3</v>
      </c>
    </row>
    <row r="29" spans="3:22" x14ac:dyDescent="0.3">
      <c r="T29" s="14">
        <v>46</v>
      </c>
      <c r="U29" s="5">
        <f t="shared" si="3"/>
        <v>1</v>
      </c>
      <c r="V29" s="4">
        <f t="shared" si="4"/>
        <v>4</v>
      </c>
    </row>
    <row r="30" spans="3:22" ht="17.45" customHeight="1" x14ac:dyDescent="0.3">
      <c r="T30" s="6">
        <v>45.5</v>
      </c>
      <c r="U30" s="5">
        <f t="shared" si="3"/>
        <v>0</v>
      </c>
      <c r="V30" s="4">
        <f t="shared" si="4"/>
        <v>4</v>
      </c>
    </row>
    <row r="31" spans="3:22" ht="17.45" customHeight="1" x14ac:dyDescent="0.3">
      <c r="T31" s="6">
        <v>44</v>
      </c>
      <c r="U31" s="5">
        <f t="shared" si="3"/>
        <v>1</v>
      </c>
      <c r="V31" s="4">
        <f t="shared" si="4"/>
        <v>5</v>
      </c>
    </row>
    <row r="32" spans="3:22" ht="17.45" customHeight="1" x14ac:dyDescent="0.3">
      <c r="T32" s="14">
        <v>43</v>
      </c>
      <c r="U32" s="5">
        <f t="shared" si="3"/>
        <v>1</v>
      </c>
      <c r="V32" s="4">
        <f t="shared" si="4"/>
        <v>6</v>
      </c>
    </row>
    <row r="33" spans="20:22" ht="17.45" customHeight="1" x14ac:dyDescent="0.3">
      <c r="T33" s="6">
        <v>42</v>
      </c>
      <c r="U33" s="5">
        <f t="shared" si="3"/>
        <v>1</v>
      </c>
      <c r="V33" s="4">
        <f t="shared" si="4"/>
        <v>7</v>
      </c>
    </row>
    <row r="34" spans="20:22" ht="17.45" customHeight="1" x14ac:dyDescent="0.3">
      <c r="T34" s="6">
        <v>41</v>
      </c>
      <c r="U34" s="5">
        <f t="shared" si="3"/>
        <v>0</v>
      </c>
      <c r="V34" s="4">
        <f t="shared" si="4"/>
        <v>7</v>
      </c>
    </row>
    <row r="35" spans="20:22" x14ac:dyDescent="0.3">
      <c r="T35" s="14">
        <v>40</v>
      </c>
      <c r="U35" s="5">
        <f t="shared" si="3"/>
        <v>0</v>
      </c>
      <c r="V35" s="4">
        <f t="shared" si="4"/>
        <v>7</v>
      </c>
    </row>
    <row r="36" spans="20:22" x14ac:dyDescent="0.3">
      <c r="T36" s="6">
        <v>39</v>
      </c>
      <c r="U36" s="5">
        <f t="shared" si="3"/>
        <v>0</v>
      </c>
      <c r="V36" s="4">
        <f t="shared" si="4"/>
        <v>7</v>
      </c>
    </row>
    <row r="37" spans="20:22" x14ac:dyDescent="0.3">
      <c r="T37" s="6">
        <v>38</v>
      </c>
      <c r="U37" s="5">
        <f t="shared" si="3"/>
        <v>0</v>
      </c>
      <c r="V37" s="4">
        <f t="shared" si="4"/>
        <v>7</v>
      </c>
    </row>
    <row r="38" spans="20:22" x14ac:dyDescent="0.3">
      <c r="T38" s="14">
        <v>37.5</v>
      </c>
      <c r="U38" s="5">
        <f t="shared" si="3"/>
        <v>0</v>
      </c>
      <c r="V38" s="4">
        <f t="shared" si="4"/>
        <v>7</v>
      </c>
    </row>
    <row r="39" spans="20:22" ht="17.45" customHeight="1" x14ac:dyDescent="0.3">
      <c r="T39" s="6">
        <v>36.5</v>
      </c>
      <c r="U39" s="5">
        <f t="shared" si="3"/>
        <v>0</v>
      </c>
      <c r="V39" s="4">
        <f t="shared" si="4"/>
        <v>7</v>
      </c>
    </row>
    <row r="40" spans="20:22" ht="17.45" customHeight="1" x14ac:dyDescent="0.3">
      <c r="T40" s="6">
        <v>0</v>
      </c>
      <c r="U40" s="5">
        <f t="shared" si="3"/>
        <v>17</v>
      </c>
      <c r="V40" s="4">
        <f t="shared" si="4"/>
        <v>24</v>
      </c>
    </row>
    <row r="42" spans="20:22" x14ac:dyDescent="0.3">
      <c r="T42" s="3" t="s">
        <v>4</v>
      </c>
      <c r="U42" s="2">
        <f>SUM(U5:U40)</f>
        <v>24</v>
      </c>
      <c r="V42" s="1" t="s">
        <v>3</v>
      </c>
    </row>
    <row r="43" spans="20:22" x14ac:dyDescent="0.3">
      <c r="T43" s="3" t="s">
        <v>2</v>
      </c>
      <c r="U43" s="7">
        <f>AVERAGE(I5:I11)</f>
        <v>47</v>
      </c>
      <c r="V43" s="1" t="s">
        <v>0</v>
      </c>
    </row>
    <row r="44" spans="20:22" x14ac:dyDescent="0.3">
      <c r="T44" s="3" t="s">
        <v>1</v>
      </c>
      <c r="U44" s="2">
        <v>54</v>
      </c>
      <c r="V44" s="1" t="s">
        <v>0</v>
      </c>
    </row>
  </sheetData>
  <mergeCells count="1">
    <mergeCell ref="C1:V2"/>
  </mergeCells>
  <phoneticPr fontId="1" type="noConversion"/>
  <pageMargins left="1" right="1" top="1" bottom="1" header="0.5" footer="0.5"/>
  <pageSetup paperSize="9" scale="3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7214D-B8FF-48D4-8318-34CAA4B22D4E}">
  <sheetPr>
    <pageSetUpPr fitToPage="1"/>
  </sheetPr>
  <dimension ref="B1:AC44"/>
  <sheetViews>
    <sheetView showGridLines="0" zoomScale="85" zoomScaleNormal="85" workbookViewId="0">
      <selection activeCell="B1" sqref="B1:J1048576"/>
    </sheetView>
  </sheetViews>
  <sheetFormatPr defaultRowHeight="16.5" x14ac:dyDescent="0.3"/>
  <cols>
    <col min="3" max="3" width="12.625" bestFit="1" customWidth="1"/>
    <col min="4" max="4" width="10" bestFit="1" customWidth="1"/>
    <col min="5" max="8" width="10" customWidth="1"/>
  </cols>
  <sheetData>
    <row r="1" spans="2:29" ht="16.5" customHeight="1" x14ac:dyDescent="0.3">
      <c r="C1" s="20" t="s">
        <v>46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8"/>
      <c r="X1" s="18"/>
      <c r="Y1" s="18"/>
      <c r="Z1" s="18"/>
      <c r="AA1" s="18"/>
      <c r="AB1" s="18"/>
      <c r="AC1" s="18"/>
    </row>
    <row r="2" spans="2:29" ht="59.25" customHeight="1" x14ac:dyDescent="0.3">
      <c r="B2" s="1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8"/>
      <c r="X2" s="18"/>
      <c r="Y2" s="18"/>
      <c r="Z2" s="18"/>
      <c r="AA2" s="18"/>
      <c r="AB2" s="18"/>
      <c r="AC2" s="18"/>
    </row>
    <row r="4" spans="2:29" ht="17.25" thickBot="1" x14ac:dyDescent="0.35">
      <c r="C4" s="11" t="s">
        <v>38</v>
      </c>
      <c r="D4" s="3" t="s">
        <v>11</v>
      </c>
      <c r="E4" s="3" t="s">
        <v>34</v>
      </c>
      <c r="F4" s="3" t="s">
        <v>35</v>
      </c>
      <c r="G4" s="3" t="s">
        <v>36</v>
      </c>
      <c r="H4" s="3" t="s">
        <v>37</v>
      </c>
      <c r="I4" s="3" t="s">
        <v>10</v>
      </c>
      <c r="J4" s="3" t="s">
        <v>9</v>
      </c>
      <c r="K4" s="3" t="s">
        <v>8</v>
      </c>
      <c r="T4" s="10" t="s">
        <v>7</v>
      </c>
      <c r="U4" s="9" t="s">
        <v>6</v>
      </c>
      <c r="V4" s="8" t="s">
        <v>5</v>
      </c>
    </row>
    <row r="5" spans="2:29" ht="17.45" customHeight="1" x14ac:dyDescent="0.3">
      <c r="C5" s="16" t="s">
        <v>16</v>
      </c>
      <c r="D5" s="16">
        <v>23020009</v>
      </c>
      <c r="E5" s="16">
        <v>22</v>
      </c>
      <c r="F5" s="16">
        <v>12.5</v>
      </c>
      <c r="G5" s="16">
        <v>17</v>
      </c>
      <c r="H5" s="16">
        <v>12</v>
      </c>
      <c r="I5" s="15">
        <f>SUM(E5:H5)</f>
        <v>63.5</v>
      </c>
      <c r="J5" s="2">
        <f t="shared" ref="J5:J25" si="0">RANK(I5,$I$5:$I$25,0)</f>
        <v>1</v>
      </c>
      <c r="K5" s="7">
        <f>J5/10*100</f>
        <v>10</v>
      </c>
      <c r="T5" s="14">
        <v>70</v>
      </c>
      <c r="U5" s="5">
        <f>FREQUENCY($I$5:$I$28,T5:T40)</f>
        <v>0</v>
      </c>
      <c r="V5" s="4">
        <f>U5</f>
        <v>0</v>
      </c>
    </row>
    <row r="6" spans="2:29" ht="17.45" customHeight="1" x14ac:dyDescent="0.3">
      <c r="C6" s="16" t="s">
        <v>42</v>
      </c>
      <c r="D6" s="16">
        <v>23020039</v>
      </c>
      <c r="E6" s="16">
        <v>17</v>
      </c>
      <c r="F6" s="16">
        <v>11</v>
      </c>
      <c r="G6" s="16">
        <v>17</v>
      </c>
      <c r="H6" s="16">
        <v>10</v>
      </c>
      <c r="I6" s="15">
        <f t="shared" ref="I6:I27" si="1">SUM(E6:H6)</f>
        <v>55</v>
      </c>
      <c r="J6" s="2">
        <f t="shared" si="0"/>
        <v>2</v>
      </c>
      <c r="K6" s="7">
        <f t="shared" ref="K6:K28" si="2">J6/10*100</f>
        <v>20</v>
      </c>
      <c r="T6" s="6">
        <v>69</v>
      </c>
      <c r="U6" s="5">
        <f t="shared" ref="U6:U40" si="3">FREQUENCY($I$5:$I$28,T6:T41)</f>
        <v>0</v>
      </c>
      <c r="V6" s="4">
        <f>V5+U6</f>
        <v>0</v>
      </c>
    </row>
    <row r="7" spans="2:29" ht="17.45" customHeight="1" x14ac:dyDescent="0.3">
      <c r="C7" s="16" t="s">
        <v>23</v>
      </c>
      <c r="D7" s="16">
        <v>23020027</v>
      </c>
      <c r="E7" s="16">
        <v>19</v>
      </c>
      <c r="F7" s="16">
        <v>9</v>
      </c>
      <c r="G7" s="16">
        <v>16.5</v>
      </c>
      <c r="H7" s="16">
        <v>9.5</v>
      </c>
      <c r="I7" s="15">
        <f t="shared" si="1"/>
        <v>54</v>
      </c>
      <c r="J7" s="2">
        <f t="shared" si="0"/>
        <v>3</v>
      </c>
      <c r="K7" s="7">
        <f t="shared" si="2"/>
        <v>30</v>
      </c>
      <c r="T7" s="6">
        <v>68</v>
      </c>
      <c r="U7" s="5">
        <f t="shared" si="3"/>
        <v>0</v>
      </c>
      <c r="V7" s="4">
        <f>V6+U7</f>
        <v>0</v>
      </c>
    </row>
    <row r="8" spans="2:29" ht="17.45" customHeight="1" x14ac:dyDescent="0.3">
      <c r="C8" s="16" t="s">
        <v>28</v>
      </c>
      <c r="D8" s="16">
        <v>23020033</v>
      </c>
      <c r="E8" s="16">
        <v>17.5</v>
      </c>
      <c r="F8" s="16">
        <v>11.5</v>
      </c>
      <c r="G8" s="16">
        <v>15.5</v>
      </c>
      <c r="H8" s="16">
        <v>7.5</v>
      </c>
      <c r="I8" s="15">
        <f t="shared" si="1"/>
        <v>52</v>
      </c>
      <c r="J8" s="2">
        <f t="shared" si="0"/>
        <v>4</v>
      </c>
      <c r="K8" s="7">
        <f t="shared" si="2"/>
        <v>40</v>
      </c>
      <c r="T8" s="14">
        <v>67</v>
      </c>
      <c r="U8" s="5">
        <f t="shared" si="3"/>
        <v>0</v>
      </c>
      <c r="V8" s="4">
        <f t="shared" ref="V8:V40" si="4">V7+U8</f>
        <v>0</v>
      </c>
    </row>
    <row r="9" spans="2:29" ht="17.45" customHeight="1" x14ac:dyDescent="0.3">
      <c r="C9" s="16" t="s">
        <v>48</v>
      </c>
      <c r="D9" s="16">
        <v>23020042</v>
      </c>
      <c r="E9" s="16">
        <v>15.5</v>
      </c>
      <c r="F9" s="16">
        <v>11.5</v>
      </c>
      <c r="G9" s="16">
        <v>18.5</v>
      </c>
      <c r="H9" s="16">
        <v>4.5</v>
      </c>
      <c r="I9" s="15">
        <f t="shared" si="1"/>
        <v>50</v>
      </c>
      <c r="J9" s="2">
        <f t="shared" si="0"/>
        <v>5</v>
      </c>
      <c r="K9" s="7">
        <f t="shared" si="2"/>
        <v>50</v>
      </c>
      <c r="T9" s="6">
        <v>66</v>
      </c>
      <c r="U9" s="5">
        <f t="shared" si="3"/>
        <v>0</v>
      </c>
      <c r="V9" s="4">
        <f t="shared" si="4"/>
        <v>0</v>
      </c>
    </row>
    <row r="10" spans="2:29" ht="17.45" customHeight="1" x14ac:dyDescent="0.3">
      <c r="C10" s="16" t="s">
        <v>26</v>
      </c>
      <c r="D10" s="16">
        <v>23020035</v>
      </c>
      <c r="E10" s="16">
        <v>19</v>
      </c>
      <c r="F10" s="16">
        <v>10.5</v>
      </c>
      <c r="G10" s="16">
        <v>11.5</v>
      </c>
      <c r="H10" s="16">
        <v>6.5</v>
      </c>
      <c r="I10" s="15">
        <f t="shared" si="1"/>
        <v>47.5</v>
      </c>
      <c r="J10" s="2">
        <f t="shared" si="0"/>
        <v>6</v>
      </c>
      <c r="K10" s="7">
        <f t="shared" si="2"/>
        <v>60</v>
      </c>
      <c r="T10" s="6">
        <v>65</v>
      </c>
      <c r="U10" s="5">
        <f t="shared" si="3"/>
        <v>0</v>
      </c>
      <c r="V10" s="4">
        <f t="shared" si="4"/>
        <v>0</v>
      </c>
    </row>
    <row r="11" spans="2:29" ht="17.45" customHeight="1" x14ac:dyDescent="0.3">
      <c r="C11" s="16" t="s">
        <v>22</v>
      </c>
      <c r="D11" s="16">
        <v>23020025</v>
      </c>
      <c r="E11" s="16">
        <v>14</v>
      </c>
      <c r="F11" s="16">
        <v>10</v>
      </c>
      <c r="G11" s="16">
        <v>14.5</v>
      </c>
      <c r="H11" s="16">
        <v>6.5</v>
      </c>
      <c r="I11" s="15">
        <f t="shared" si="1"/>
        <v>45</v>
      </c>
      <c r="J11" s="2">
        <f t="shared" si="0"/>
        <v>7</v>
      </c>
      <c r="K11" s="7">
        <f t="shared" si="2"/>
        <v>70</v>
      </c>
      <c r="T11" s="14">
        <v>64</v>
      </c>
      <c r="U11" s="5">
        <f t="shared" si="3"/>
        <v>0</v>
      </c>
      <c r="V11" s="4">
        <f t="shared" si="4"/>
        <v>0</v>
      </c>
    </row>
    <row r="12" spans="2:29" ht="17.45" customHeight="1" x14ac:dyDescent="0.3">
      <c r="C12" s="16" t="s">
        <v>49</v>
      </c>
      <c r="D12" s="16">
        <v>23020044</v>
      </c>
      <c r="E12" s="16">
        <v>19</v>
      </c>
      <c r="F12" s="16">
        <v>10</v>
      </c>
      <c r="G12" s="16">
        <v>7.5</v>
      </c>
      <c r="H12" s="16">
        <v>8</v>
      </c>
      <c r="I12" s="15">
        <f t="shared" si="1"/>
        <v>44.5</v>
      </c>
      <c r="J12" s="2">
        <f t="shared" si="0"/>
        <v>8</v>
      </c>
      <c r="K12" s="7">
        <f t="shared" si="2"/>
        <v>80</v>
      </c>
      <c r="T12" s="6">
        <v>63.5</v>
      </c>
      <c r="U12" s="5">
        <f t="shared" si="3"/>
        <v>1</v>
      </c>
      <c r="V12" s="4">
        <f t="shared" si="4"/>
        <v>1</v>
      </c>
    </row>
    <row r="13" spans="2:29" ht="17.45" customHeight="1" x14ac:dyDescent="0.3">
      <c r="C13" s="16" t="s">
        <v>17</v>
      </c>
      <c r="D13" s="16">
        <v>23020015</v>
      </c>
      <c r="E13" s="16">
        <v>14.5</v>
      </c>
      <c r="F13" s="16">
        <v>11</v>
      </c>
      <c r="G13" s="16">
        <v>9.5</v>
      </c>
      <c r="H13" s="16">
        <v>5</v>
      </c>
      <c r="I13" s="15">
        <f t="shared" si="1"/>
        <v>40</v>
      </c>
      <c r="J13" s="2">
        <f t="shared" si="0"/>
        <v>9</v>
      </c>
      <c r="K13" s="7">
        <f t="shared" si="2"/>
        <v>90</v>
      </c>
      <c r="T13" s="6">
        <v>62</v>
      </c>
      <c r="U13" s="5">
        <f t="shared" si="3"/>
        <v>0</v>
      </c>
      <c r="V13" s="4">
        <f t="shared" si="4"/>
        <v>1</v>
      </c>
    </row>
    <row r="14" spans="2:29" ht="17.45" customHeight="1" x14ac:dyDescent="0.3">
      <c r="C14" s="16" t="s">
        <v>30</v>
      </c>
      <c r="D14" s="16">
        <v>23020007</v>
      </c>
      <c r="E14" s="16">
        <v>0</v>
      </c>
      <c r="F14" s="16">
        <v>0</v>
      </c>
      <c r="G14" s="16">
        <v>0</v>
      </c>
      <c r="H14" s="16">
        <v>0</v>
      </c>
      <c r="I14" s="15">
        <f t="shared" si="1"/>
        <v>0</v>
      </c>
      <c r="J14" s="2">
        <f t="shared" si="0"/>
        <v>10</v>
      </c>
      <c r="K14" s="7">
        <f t="shared" si="2"/>
        <v>100</v>
      </c>
      <c r="T14" s="14">
        <v>61</v>
      </c>
      <c r="U14" s="5">
        <f t="shared" si="3"/>
        <v>0</v>
      </c>
      <c r="V14" s="4">
        <f t="shared" si="4"/>
        <v>1</v>
      </c>
    </row>
    <row r="15" spans="2:29" ht="17.45" customHeight="1" x14ac:dyDescent="0.3">
      <c r="C15" s="16" t="s">
        <v>15</v>
      </c>
      <c r="D15" s="16">
        <v>23020013</v>
      </c>
      <c r="E15" s="16">
        <v>0</v>
      </c>
      <c r="F15" s="16">
        <v>0</v>
      </c>
      <c r="G15" s="16">
        <v>0</v>
      </c>
      <c r="H15" s="16">
        <v>0</v>
      </c>
      <c r="I15" s="15">
        <f t="shared" si="1"/>
        <v>0</v>
      </c>
      <c r="J15" s="2">
        <f t="shared" si="0"/>
        <v>10</v>
      </c>
      <c r="K15" s="7">
        <f t="shared" si="2"/>
        <v>100</v>
      </c>
      <c r="T15" s="6">
        <v>60</v>
      </c>
      <c r="U15" s="5">
        <f t="shared" si="3"/>
        <v>0</v>
      </c>
      <c r="V15" s="4">
        <f t="shared" si="4"/>
        <v>1</v>
      </c>
    </row>
    <row r="16" spans="2:29" ht="17.45" customHeight="1" x14ac:dyDescent="0.3">
      <c r="C16" s="16" t="s">
        <v>41</v>
      </c>
      <c r="D16" s="16">
        <v>23020005</v>
      </c>
      <c r="E16" s="16">
        <v>0</v>
      </c>
      <c r="F16" s="16">
        <v>0</v>
      </c>
      <c r="G16" s="16">
        <v>0</v>
      </c>
      <c r="H16" s="16">
        <v>0</v>
      </c>
      <c r="I16" s="15">
        <f t="shared" si="1"/>
        <v>0</v>
      </c>
      <c r="J16" s="2">
        <f t="shared" si="0"/>
        <v>10</v>
      </c>
      <c r="K16" s="7">
        <f t="shared" si="2"/>
        <v>100</v>
      </c>
      <c r="T16" s="6">
        <v>59</v>
      </c>
      <c r="U16" s="5">
        <f t="shared" si="3"/>
        <v>0</v>
      </c>
      <c r="V16" s="4">
        <f t="shared" si="4"/>
        <v>1</v>
      </c>
    </row>
    <row r="17" spans="3:22" ht="17.45" customHeight="1" x14ac:dyDescent="0.3">
      <c r="C17" s="16" t="s">
        <v>47</v>
      </c>
      <c r="D17" s="16">
        <v>23020043</v>
      </c>
      <c r="E17" s="16">
        <v>0</v>
      </c>
      <c r="F17" s="16">
        <v>0</v>
      </c>
      <c r="G17" s="16">
        <v>0</v>
      </c>
      <c r="H17" s="16">
        <v>0</v>
      </c>
      <c r="I17" s="15">
        <f t="shared" si="1"/>
        <v>0</v>
      </c>
      <c r="J17" s="2">
        <f t="shared" si="0"/>
        <v>10</v>
      </c>
      <c r="K17" s="7">
        <f t="shared" si="2"/>
        <v>100</v>
      </c>
      <c r="T17" s="14">
        <v>58</v>
      </c>
      <c r="U17" s="5">
        <f t="shared" si="3"/>
        <v>0</v>
      </c>
      <c r="V17" s="4">
        <f t="shared" si="4"/>
        <v>1</v>
      </c>
    </row>
    <row r="18" spans="3:22" ht="17.45" customHeight="1" x14ac:dyDescent="0.3">
      <c r="C18" s="16" t="s">
        <v>25</v>
      </c>
      <c r="D18" s="16">
        <v>23020031</v>
      </c>
      <c r="E18" s="16">
        <v>0</v>
      </c>
      <c r="F18" s="16">
        <v>0</v>
      </c>
      <c r="G18" s="16">
        <v>0</v>
      </c>
      <c r="H18" s="16">
        <v>0</v>
      </c>
      <c r="I18" s="15">
        <f t="shared" si="1"/>
        <v>0</v>
      </c>
      <c r="J18" s="2">
        <f t="shared" si="0"/>
        <v>10</v>
      </c>
      <c r="K18" s="7">
        <f t="shared" si="2"/>
        <v>100</v>
      </c>
      <c r="T18" s="6">
        <v>57</v>
      </c>
      <c r="U18" s="5">
        <f t="shared" si="3"/>
        <v>0</v>
      </c>
      <c r="V18" s="4">
        <f t="shared" si="4"/>
        <v>1</v>
      </c>
    </row>
    <row r="19" spans="3:22" ht="17.45" customHeight="1" x14ac:dyDescent="0.3">
      <c r="C19" s="16" t="s">
        <v>39</v>
      </c>
      <c r="D19" s="16">
        <v>23020001</v>
      </c>
      <c r="E19" s="16">
        <v>0</v>
      </c>
      <c r="F19" s="16">
        <v>0</v>
      </c>
      <c r="G19" s="16">
        <v>0</v>
      </c>
      <c r="H19" s="16">
        <v>0</v>
      </c>
      <c r="I19" s="15">
        <f t="shared" si="1"/>
        <v>0</v>
      </c>
      <c r="J19" s="2">
        <f t="shared" si="0"/>
        <v>10</v>
      </c>
      <c r="K19" s="7">
        <f t="shared" si="2"/>
        <v>100</v>
      </c>
      <c r="T19" s="6">
        <v>56</v>
      </c>
      <c r="U19" s="5">
        <f t="shared" si="3"/>
        <v>0</v>
      </c>
      <c r="V19" s="4">
        <f t="shared" si="4"/>
        <v>1</v>
      </c>
    </row>
    <row r="20" spans="3:22" x14ac:dyDescent="0.3">
      <c r="C20" s="16" t="s">
        <v>20</v>
      </c>
      <c r="D20" s="16">
        <v>23020021</v>
      </c>
      <c r="E20" s="16">
        <v>0</v>
      </c>
      <c r="F20" s="16">
        <v>0</v>
      </c>
      <c r="G20" s="16">
        <v>0</v>
      </c>
      <c r="H20" s="16">
        <v>0</v>
      </c>
      <c r="I20" s="15">
        <f t="shared" si="1"/>
        <v>0</v>
      </c>
      <c r="J20" s="2">
        <f t="shared" si="0"/>
        <v>10</v>
      </c>
      <c r="K20" s="7">
        <f t="shared" si="2"/>
        <v>100</v>
      </c>
      <c r="T20" s="14">
        <v>55</v>
      </c>
      <c r="U20" s="5">
        <f t="shared" si="3"/>
        <v>1</v>
      </c>
      <c r="V20" s="4">
        <f t="shared" si="4"/>
        <v>2</v>
      </c>
    </row>
    <row r="21" spans="3:22" x14ac:dyDescent="0.3">
      <c r="C21" s="16" t="s">
        <v>40</v>
      </c>
      <c r="D21" s="16">
        <v>23020003</v>
      </c>
      <c r="E21" s="16">
        <v>0</v>
      </c>
      <c r="F21" s="16">
        <v>0</v>
      </c>
      <c r="G21" s="16">
        <v>0</v>
      </c>
      <c r="H21" s="16">
        <v>0</v>
      </c>
      <c r="I21" s="15">
        <f t="shared" si="1"/>
        <v>0</v>
      </c>
      <c r="J21" s="2">
        <f t="shared" si="0"/>
        <v>10</v>
      </c>
      <c r="K21" s="7">
        <f t="shared" si="2"/>
        <v>100</v>
      </c>
      <c r="T21" s="6">
        <v>54</v>
      </c>
      <c r="U21" s="5">
        <f t="shared" si="3"/>
        <v>1</v>
      </c>
      <c r="V21" s="4">
        <f t="shared" si="4"/>
        <v>3</v>
      </c>
    </row>
    <row r="22" spans="3:22" x14ac:dyDescent="0.3">
      <c r="C22" s="16" t="s">
        <v>29</v>
      </c>
      <c r="D22" s="16">
        <v>23020041</v>
      </c>
      <c r="E22" s="16">
        <v>0</v>
      </c>
      <c r="F22" s="16">
        <v>0</v>
      </c>
      <c r="G22" s="16">
        <v>0</v>
      </c>
      <c r="H22" s="16">
        <v>0</v>
      </c>
      <c r="I22" s="15">
        <f t="shared" si="1"/>
        <v>0</v>
      </c>
      <c r="J22" s="2">
        <f t="shared" si="0"/>
        <v>10</v>
      </c>
      <c r="K22" s="7">
        <f t="shared" si="2"/>
        <v>100</v>
      </c>
      <c r="T22" s="6">
        <v>53</v>
      </c>
      <c r="U22" s="5">
        <f t="shared" si="3"/>
        <v>0</v>
      </c>
      <c r="V22" s="4">
        <f t="shared" si="4"/>
        <v>3</v>
      </c>
    </row>
    <row r="23" spans="3:22" x14ac:dyDescent="0.3">
      <c r="C23" s="16" t="s">
        <v>21</v>
      </c>
      <c r="D23" s="16">
        <v>23020023</v>
      </c>
      <c r="E23" s="16">
        <v>0</v>
      </c>
      <c r="F23" s="16">
        <v>0</v>
      </c>
      <c r="G23" s="16">
        <v>0</v>
      </c>
      <c r="H23" s="16">
        <v>0</v>
      </c>
      <c r="I23" s="15">
        <f t="shared" si="1"/>
        <v>0</v>
      </c>
      <c r="J23" s="2">
        <f t="shared" si="0"/>
        <v>10</v>
      </c>
      <c r="K23" s="7">
        <f t="shared" si="2"/>
        <v>100</v>
      </c>
      <c r="T23" s="14">
        <v>52</v>
      </c>
      <c r="U23" s="5">
        <f t="shared" si="3"/>
        <v>1</v>
      </c>
      <c r="V23" s="4">
        <f t="shared" si="4"/>
        <v>4</v>
      </c>
    </row>
    <row r="24" spans="3:22" x14ac:dyDescent="0.3">
      <c r="C24" s="16" t="s">
        <v>24</v>
      </c>
      <c r="D24" s="16">
        <v>23020029</v>
      </c>
      <c r="E24" s="16">
        <v>0</v>
      </c>
      <c r="F24" s="16">
        <v>0</v>
      </c>
      <c r="G24" s="16">
        <v>0</v>
      </c>
      <c r="H24" s="16">
        <v>0</v>
      </c>
      <c r="I24" s="15">
        <f t="shared" si="1"/>
        <v>0</v>
      </c>
      <c r="J24" s="2">
        <f t="shared" si="0"/>
        <v>10</v>
      </c>
      <c r="K24" s="7">
        <f t="shared" si="2"/>
        <v>100</v>
      </c>
      <c r="T24" s="6">
        <v>51</v>
      </c>
      <c r="U24" s="5">
        <f t="shared" si="3"/>
        <v>0</v>
      </c>
      <c r="V24" s="4">
        <f t="shared" si="4"/>
        <v>4</v>
      </c>
    </row>
    <row r="25" spans="3:22" x14ac:dyDescent="0.3">
      <c r="C25" s="16" t="s">
        <v>18</v>
      </c>
      <c r="D25" s="16">
        <v>23020017</v>
      </c>
      <c r="E25" s="16">
        <v>0</v>
      </c>
      <c r="F25" s="16">
        <v>0</v>
      </c>
      <c r="G25" s="16">
        <v>0</v>
      </c>
      <c r="H25" s="16">
        <v>0</v>
      </c>
      <c r="I25" s="15">
        <f t="shared" si="1"/>
        <v>0</v>
      </c>
      <c r="J25" s="2">
        <f t="shared" si="0"/>
        <v>10</v>
      </c>
      <c r="K25" s="7">
        <f t="shared" si="2"/>
        <v>100</v>
      </c>
      <c r="T25" s="6">
        <v>50</v>
      </c>
      <c r="U25" s="5">
        <f t="shared" si="3"/>
        <v>1</v>
      </c>
      <c r="V25" s="4">
        <f t="shared" si="4"/>
        <v>5</v>
      </c>
    </row>
    <row r="26" spans="3:22" ht="17.45" customHeight="1" x14ac:dyDescent="0.3">
      <c r="C26" s="19" t="s">
        <v>27</v>
      </c>
      <c r="D26" s="16">
        <v>23020037</v>
      </c>
      <c r="E26" s="16">
        <v>0</v>
      </c>
      <c r="F26" s="16">
        <v>0</v>
      </c>
      <c r="G26" s="16">
        <v>0</v>
      </c>
      <c r="H26" s="16">
        <v>0</v>
      </c>
      <c r="I26" s="15">
        <f t="shared" si="1"/>
        <v>0</v>
      </c>
      <c r="J26" s="2">
        <f>RANK(I26,$I$5:$I$27,0)</f>
        <v>10</v>
      </c>
      <c r="K26" s="7">
        <f t="shared" si="2"/>
        <v>100</v>
      </c>
      <c r="T26" s="14">
        <v>49</v>
      </c>
      <c r="U26" s="5">
        <f t="shared" si="3"/>
        <v>0</v>
      </c>
      <c r="V26" s="4">
        <f t="shared" si="4"/>
        <v>5</v>
      </c>
    </row>
    <row r="27" spans="3:22" ht="17.45" customHeight="1" x14ac:dyDescent="0.3">
      <c r="C27" s="16" t="s">
        <v>14</v>
      </c>
      <c r="D27" s="16">
        <v>23020011</v>
      </c>
      <c r="E27" s="16">
        <v>0</v>
      </c>
      <c r="F27" s="16">
        <v>0</v>
      </c>
      <c r="G27" s="16">
        <v>0</v>
      </c>
      <c r="H27" s="16">
        <v>0</v>
      </c>
      <c r="I27" s="16">
        <f t="shared" si="1"/>
        <v>0</v>
      </c>
      <c r="J27" s="16">
        <f>RANK(I27,$I$5:$I$27,0)</f>
        <v>10</v>
      </c>
      <c r="K27" s="7">
        <f t="shared" si="2"/>
        <v>100</v>
      </c>
      <c r="T27" s="6">
        <v>48</v>
      </c>
      <c r="U27" s="5">
        <f t="shared" si="3"/>
        <v>0</v>
      </c>
      <c r="V27" s="4">
        <f t="shared" si="4"/>
        <v>5</v>
      </c>
    </row>
    <row r="28" spans="3:22" x14ac:dyDescent="0.3">
      <c r="C28" s="16" t="s">
        <v>19</v>
      </c>
      <c r="D28" s="16">
        <v>23020019</v>
      </c>
      <c r="E28" s="16">
        <v>0</v>
      </c>
      <c r="F28" s="16">
        <v>0</v>
      </c>
      <c r="G28" s="16">
        <v>0</v>
      </c>
      <c r="H28" s="16">
        <v>0</v>
      </c>
      <c r="I28" s="16">
        <f t="shared" ref="I28" si="5">SUM(E28:H28)</f>
        <v>0</v>
      </c>
      <c r="J28" s="16">
        <f>RANK(I28,$I$5:$I$28,0)</f>
        <v>10</v>
      </c>
      <c r="K28" s="7">
        <f t="shared" si="2"/>
        <v>100</v>
      </c>
      <c r="T28" s="6">
        <v>47.5</v>
      </c>
      <c r="U28" s="5">
        <f t="shared" si="3"/>
        <v>1</v>
      </c>
      <c r="V28" s="4">
        <f t="shared" si="4"/>
        <v>6</v>
      </c>
    </row>
    <row r="29" spans="3:22" x14ac:dyDescent="0.3">
      <c r="T29" s="14">
        <v>46</v>
      </c>
      <c r="U29" s="5">
        <f t="shared" si="3"/>
        <v>0</v>
      </c>
      <c r="V29" s="4">
        <f t="shared" si="4"/>
        <v>6</v>
      </c>
    </row>
    <row r="30" spans="3:22" ht="17.45" customHeight="1" x14ac:dyDescent="0.3">
      <c r="T30" s="6">
        <v>45</v>
      </c>
      <c r="U30" s="5">
        <f t="shared" si="3"/>
        <v>1</v>
      </c>
      <c r="V30" s="4">
        <f t="shared" si="4"/>
        <v>7</v>
      </c>
    </row>
    <row r="31" spans="3:22" ht="17.45" customHeight="1" x14ac:dyDescent="0.3">
      <c r="T31" s="6">
        <v>44.5</v>
      </c>
      <c r="U31" s="5">
        <f t="shared" si="3"/>
        <v>1</v>
      </c>
      <c r="V31" s="4">
        <f t="shared" si="4"/>
        <v>8</v>
      </c>
    </row>
    <row r="32" spans="3:22" ht="17.45" customHeight="1" x14ac:dyDescent="0.3">
      <c r="T32" s="14">
        <v>43</v>
      </c>
      <c r="U32" s="5">
        <f t="shared" si="3"/>
        <v>0</v>
      </c>
      <c r="V32" s="4">
        <f t="shared" si="4"/>
        <v>8</v>
      </c>
    </row>
    <row r="33" spans="20:22" ht="17.45" customHeight="1" x14ac:dyDescent="0.3">
      <c r="T33" s="6">
        <v>42</v>
      </c>
      <c r="U33" s="5">
        <f t="shared" si="3"/>
        <v>0</v>
      </c>
      <c r="V33" s="4">
        <f t="shared" si="4"/>
        <v>8</v>
      </c>
    </row>
    <row r="34" spans="20:22" ht="17.45" customHeight="1" x14ac:dyDescent="0.3">
      <c r="T34" s="6">
        <v>41</v>
      </c>
      <c r="U34" s="5">
        <f t="shared" si="3"/>
        <v>0</v>
      </c>
      <c r="V34" s="4">
        <f t="shared" si="4"/>
        <v>8</v>
      </c>
    </row>
    <row r="35" spans="20:22" x14ac:dyDescent="0.3">
      <c r="T35" s="14">
        <v>40</v>
      </c>
      <c r="U35" s="5">
        <f t="shared" si="3"/>
        <v>1</v>
      </c>
      <c r="V35" s="4">
        <f t="shared" si="4"/>
        <v>9</v>
      </c>
    </row>
    <row r="36" spans="20:22" x14ac:dyDescent="0.3">
      <c r="T36" s="6">
        <v>39</v>
      </c>
      <c r="U36" s="5">
        <f t="shared" si="3"/>
        <v>0</v>
      </c>
      <c r="V36" s="4">
        <f t="shared" si="4"/>
        <v>9</v>
      </c>
    </row>
    <row r="37" spans="20:22" x14ac:dyDescent="0.3">
      <c r="T37" s="6">
        <v>38</v>
      </c>
      <c r="U37" s="5">
        <f t="shared" si="3"/>
        <v>0</v>
      </c>
      <c r="V37" s="4">
        <f t="shared" si="4"/>
        <v>9</v>
      </c>
    </row>
    <row r="38" spans="20:22" x14ac:dyDescent="0.3">
      <c r="T38" s="14">
        <v>37</v>
      </c>
      <c r="U38" s="5">
        <f t="shared" si="3"/>
        <v>0</v>
      </c>
      <c r="V38" s="4">
        <f t="shared" si="4"/>
        <v>9</v>
      </c>
    </row>
    <row r="39" spans="20:22" ht="17.45" customHeight="1" x14ac:dyDescent="0.3">
      <c r="T39" s="6">
        <v>36</v>
      </c>
      <c r="U39" s="5">
        <f t="shared" si="3"/>
        <v>0</v>
      </c>
      <c r="V39" s="4">
        <f t="shared" si="4"/>
        <v>9</v>
      </c>
    </row>
    <row r="40" spans="20:22" ht="17.45" customHeight="1" x14ac:dyDescent="0.3">
      <c r="T40" s="6">
        <v>0</v>
      </c>
      <c r="U40" s="5">
        <f t="shared" si="3"/>
        <v>15</v>
      </c>
      <c r="V40" s="4">
        <f t="shared" si="4"/>
        <v>24</v>
      </c>
    </row>
    <row r="42" spans="20:22" x14ac:dyDescent="0.3">
      <c r="T42" s="3" t="s">
        <v>4</v>
      </c>
      <c r="U42" s="2">
        <f>SUM(U5:U40)</f>
        <v>24</v>
      </c>
      <c r="V42" s="1" t="s">
        <v>3</v>
      </c>
    </row>
    <row r="43" spans="20:22" x14ac:dyDescent="0.3">
      <c r="T43" s="3" t="s">
        <v>2</v>
      </c>
      <c r="U43" s="7">
        <f>AVERAGE(I5:I8)</f>
        <v>56.125</v>
      </c>
      <c r="V43" s="1" t="s">
        <v>0</v>
      </c>
    </row>
    <row r="44" spans="20:22" x14ac:dyDescent="0.3">
      <c r="T44" s="3" t="s">
        <v>1</v>
      </c>
      <c r="U44" s="2">
        <v>55</v>
      </c>
      <c r="V44" s="1" t="s">
        <v>0</v>
      </c>
    </row>
  </sheetData>
  <mergeCells count="1">
    <mergeCell ref="C1:V2"/>
  </mergeCells>
  <phoneticPr fontId="1" type="noConversion"/>
  <pageMargins left="1" right="1" top="1" bottom="1" header="0.5" footer="0.5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전체통계표</vt:lpstr>
      <vt:lpstr>특허법통계표</vt:lpstr>
      <vt:lpstr>상표법통계표</vt:lpstr>
      <vt:lpstr>민사소송법통계표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paten</dc:creator>
  <cp:lastModifiedBy>HOME</cp:lastModifiedBy>
  <cp:lastPrinted>2023-06-20T08:56:43Z</cp:lastPrinted>
  <dcterms:created xsi:type="dcterms:W3CDTF">2022-06-27T08:52:48Z</dcterms:created>
  <dcterms:modified xsi:type="dcterms:W3CDTF">2023-07-10T04:29:42Z</dcterms:modified>
</cp:coreProperties>
</file>